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480" windowHeight="8130"/>
  </bookViews>
  <sheets>
    <sheet name="cont rez. patrim." sheetId="1" r:id="rId1"/>
  </sheets>
  <calcPr calcId="145621"/>
</workbook>
</file>

<file path=xl/calcChain.xml><?xml version="1.0" encoding="utf-8"?>
<calcChain xmlns="http://schemas.openxmlformats.org/spreadsheetml/2006/main">
  <c r="D12" i="1" l="1"/>
  <c r="E35" i="1"/>
  <c r="E36" i="1"/>
  <c r="D36" i="1"/>
  <c r="D35" i="1"/>
  <c r="E27" i="1"/>
  <c r="E28" i="1"/>
  <c r="D28" i="1"/>
  <c r="D27" i="1"/>
  <c r="E12" i="1"/>
  <c r="E20" i="1"/>
  <c r="E22" i="1" s="1"/>
  <c r="D20" i="1"/>
  <c r="E23" i="1" l="1"/>
  <c r="E31" i="1" s="1"/>
  <c r="D22" i="1"/>
  <c r="D23" i="1"/>
  <c r="D31" i="1" s="1"/>
  <c r="E30" i="1" l="1"/>
  <c r="E38" i="1" s="1"/>
  <c r="E42" i="1" s="1"/>
  <c r="D30" i="1"/>
  <c r="D38" i="1" s="1"/>
  <c r="D42" i="1" s="1"/>
  <c r="E39" i="1" l="1"/>
  <c r="E43" i="1" s="1"/>
  <c r="D39" i="1"/>
  <c r="D43" i="1" s="1"/>
</calcChain>
</file>

<file path=xl/sharedStrings.xml><?xml version="1.0" encoding="utf-8"?>
<sst xmlns="http://schemas.openxmlformats.org/spreadsheetml/2006/main" count="92" uniqueCount="88">
  <si>
    <t>Anexa 2</t>
  </si>
  <si>
    <t xml:space="preserve">                      CONTUL DE REZULTAT PATRIMONIAL  </t>
  </si>
  <si>
    <t>cod 02</t>
  </si>
  <si>
    <t xml:space="preserve">      - lei-</t>
  </si>
  <si>
    <t>Nr. Crt.</t>
  </si>
  <si>
    <t xml:space="preserve">                     DENUMIREA INDICATORULUI                                                 </t>
  </si>
  <si>
    <t>Cod rând</t>
  </si>
  <si>
    <t>An precedent</t>
  </si>
  <si>
    <t>An curent</t>
  </si>
  <si>
    <t>A</t>
  </si>
  <si>
    <t>B</t>
  </si>
  <si>
    <t>C</t>
  </si>
  <si>
    <t>I.</t>
  </si>
  <si>
    <t xml:space="preserve">VENITURI OPERATIONALE </t>
  </si>
  <si>
    <t>01</t>
  </si>
  <si>
    <t>1.</t>
  </si>
  <si>
    <t>02</t>
  </si>
  <si>
    <t>2.</t>
  </si>
  <si>
    <t>03</t>
  </si>
  <si>
    <t>3.</t>
  </si>
  <si>
    <t>04</t>
  </si>
  <si>
    <t>4.</t>
  </si>
  <si>
    <t>05</t>
  </si>
  <si>
    <t>TOTAL VENITURI OPERAŢIONALE                         (rd.02+03+04+05)</t>
  </si>
  <si>
    <t>06</t>
  </si>
  <si>
    <t>II.</t>
  </si>
  <si>
    <t>CHELTUIELI  OPERAŢIONALE</t>
  </si>
  <si>
    <t>07</t>
  </si>
  <si>
    <t>08</t>
  </si>
  <si>
    <t>09</t>
  </si>
  <si>
    <t>5.</t>
  </si>
  <si>
    <t>TOTAL CHELTUIELI OPERAŢIONALE      (rd.08+09+10+11+12)</t>
  </si>
  <si>
    <t>III.</t>
  </si>
  <si>
    <t xml:space="preserve">REZULTATUL DIN ACTIVITATEA OPERAŢIONALĂ </t>
  </si>
  <si>
    <t>- EXCEDENT (rd.06- rd.13)</t>
  </si>
  <si>
    <t>- DEFICIT (rd.13- rd.06)</t>
  </si>
  <si>
    <t>IV.</t>
  </si>
  <si>
    <t>V.</t>
  </si>
  <si>
    <t>VI.</t>
  </si>
  <si>
    <t>REZULTATUL DIN ACTIVITATEA FINANCIARĂ</t>
  </si>
  <si>
    <t xml:space="preserve">- EXCEDENT (rd.17- rd.18) </t>
  </si>
  <si>
    <t>- DEFICIT (rd.18- rd.17)</t>
  </si>
  <si>
    <t>VII.</t>
  </si>
  <si>
    <t xml:space="preserve">REZULTATUL DIN ACTIVITATEA CURENTĂ </t>
  </si>
  <si>
    <t xml:space="preserve"> - EXCEDENT (rd.15+20-16-21)</t>
  </si>
  <si>
    <t xml:space="preserve"> - DEFICIT  (rd.16+21-15-20)</t>
  </si>
  <si>
    <t>VIII.</t>
  </si>
  <si>
    <t>IX.</t>
  </si>
  <si>
    <t>X.</t>
  </si>
  <si>
    <t xml:space="preserve">REZULTATUL DIN ACTIVITATEA EXTRAORDINARĂ </t>
  </si>
  <si>
    <t>- EXCEDENT (rd.25-rd.26)</t>
  </si>
  <si>
    <t>- DEFICIT  (rd.26-rd.25)</t>
  </si>
  <si>
    <t>XI.</t>
  </si>
  <si>
    <t xml:space="preserve"> - EXCEDENT (rd. 23+28-24-29)</t>
  </si>
  <si>
    <t xml:space="preserve"> - DEFICIT (rd. 24+29-23-28)</t>
  </si>
  <si>
    <t xml:space="preserve">Conducătorul instituţiei </t>
  </si>
  <si>
    <t>Conducătorul compartimentului</t>
  </si>
  <si>
    <t xml:space="preserve">           financiar-contabil</t>
  </si>
  <si>
    <t>29.1</t>
  </si>
  <si>
    <t>29.2</t>
  </si>
  <si>
    <t>29.3</t>
  </si>
  <si>
    <t>29.4</t>
  </si>
  <si>
    <t>XII.</t>
  </si>
  <si>
    <t xml:space="preserve"> - EXCEDENT (rd. 29.2 - rd.29.4)</t>
  </si>
  <si>
    <t xml:space="preserve"> - DEFICIT (rd. 29.3 + rd.29.4)</t>
  </si>
  <si>
    <t xml:space="preserve">REZULTATUL PATRIMONIAL AL EXERCIŢIULUI (BRUT) </t>
  </si>
  <si>
    <t>REZULTATUL PATRIMONIAL AL EXERCIŢIULUI (NET)</t>
  </si>
  <si>
    <r>
      <t xml:space="preserve">Venituri din impozite, taxe, contribuţii de asigurări şi alte venituri ale bugetelor </t>
    </r>
    <r>
      <rPr>
        <sz val="11"/>
        <color indexed="8"/>
        <rFont val="Trebuchet MS"/>
        <family val="2"/>
      </rPr>
      <t>(ct.     7300100+7300200+7310100+7310200+7320100+7330000+7340000+7350100+7350200+7350300+7350400+7350500+7350600+7360100+7390000+7450100+7450200+7450300+7450400+7450500+7450900+7460100+7460200+7460300+7460900)</t>
    </r>
  </si>
  <si>
    <r>
      <t xml:space="preserve">Venituri din activităţi economice                                              </t>
    </r>
    <r>
      <rPr>
        <sz val="11"/>
        <color indexed="8"/>
        <rFont val="Trebuchet MS"/>
        <family val="2"/>
      </rPr>
      <t>(ct.7210000+7220000+7510100+7510200+/-7090000)</t>
    </r>
  </si>
  <si>
    <r>
      <t xml:space="preserve">Finantări, subvenţii, transferuri                                                                                                                               </t>
    </r>
    <r>
      <rPr>
        <sz val="11"/>
        <color indexed="8"/>
        <rFont val="Trebuchet MS"/>
        <family val="2"/>
      </rPr>
      <t>(ct.7510500+7710000+7720100+7720200+7740100+ 7740200+7750000+7760000+7780000+7790101+7790109)</t>
    </r>
  </si>
  <si>
    <r>
      <t xml:space="preserve">Alte venituri operaţionale </t>
    </r>
    <r>
      <rPr>
        <sz val="11"/>
        <color indexed="8"/>
        <rFont val="Trebuchet MS"/>
        <family val="2"/>
      </rPr>
      <t>(ct. 7140000+7180000+7500000+7510300+7510400+7810200+7810300+7810401+7810402+7770000)</t>
    </r>
  </si>
  <si>
    <r>
      <t xml:space="preserve">Salariile şi contribuţiile sociale aferente angajaţilor </t>
    </r>
    <r>
      <rPr>
        <sz val="11"/>
        <color indexed="8"/>
        <rFont val="Trebuchet MS"/>
        <family val="2"/>
      </rPr>
      <t>(ct. 6410000+6420000+6450100+6450200+6450300+6450400+ 6450500+6450600+6450800+6460000+6470000)</t>
    </r>
  </si>
  <si>
    <r>
      <t xml:space="preserve">Subventii şi transferuri  </t>
    </r>
    <r>
      <rPr>
        <sz val="11"/>
        <color indexed="8"/>
        <rFont val="Trebuchet MS"/>
        <family val="2"/>
      </rPr>
      <t>(ct. 6700000+6710000+6720000+6730000+6740000+6750000+6760000+6770000+6780000+6790000)</t>
    </r>
  </si>
  <si>
    <r>
      <t xml:space="preserve">Stocuri, consumabile, lucrări şi servicii executate de terţi </t>
    </r>
    <r>
      <rPr>
        <sz val="11"/>
        <color indexed="8"/>
        <rFont val="Trebuchet MS"/>
        <family val="2"/>
      </rPr>
      <t>(ct.    6010000+6020100+6020200+6020300+6020400+6020500+6020600+6020700+6020800+6020900+6030000+6060000+6070000+6080000+6090000+6100000+6110000+6120000+6130000+6140000+6220000+6230000+6240100+6240200+6260000+6270000+6280000+6290100)</t>
    </r>
  </si>
  <si>
    <r>
      <t xml:space="preserve">Cheltuieli de capital, amortizări şi provizioane </t>
    </r>
    <r>
      <rPr>
        <sz val="11"/>
        <color indexed="8"/>
        <rFont val="Trebuchet MS"/>
        <family val="2"/>
      </rPr>
      <t>(ct. 6290200+6810100+6810200+6810300+6810401+6810402+6820101+6820109+6820200+6890100+6890200)</t>
    </r>
  </si>
  <si>
    <r>
      <t xml:space="preserve">Alte cheltuieli operaţionale        </t>
    </r>
    <r>
      <rPr>
        <sz val="11"/>
        <color indexed="8"/>
        <rFont val="Trebuchet MS"/>
        <family val="2"/>
      </rPr>
      <t>(ct.6350000+</t>
    </r>
    <r>
      <rPr>
        <sz val="11"/>
        <color indexed="30"/>
        <rFont val="Trebuchet MS"/>
        <family val="2"/>
      </rPr>
      <t>6350100</t>
    </r>
    <r>
      <rPr>
        <sz val="11"/>
        <color indexed="8"/>
        <rFont val="Trebuchet MS"/>
        <family val="2"/>
      </rPr>
      <t>+6540000+6580101+ 6580109)</t>
    </r>
  </si>
  <si>
    <r>
      <t xml:space="preserve">VENITURI FINANCIARE </t>
    </r>
    <r>
      <rPr>
        <sz val="11"/>
        <color indexed="8"/>
        <rFont val="Trebuchet MS"/>
        <family val="2"/>
      </rPr>
      <t>(ct. 7630000+7640000+7650100+7650200+7660000+7670000+7680000+7690000+7860300+7860400)</t>
    </r>
  </si>
  <si>
    <r>
      <t xml:space="preserve">CHELTUIELI FINANCIARE </t>
    </r>
    <r>
      <rPr>
        <sz val="11"/>
        <color indexed="8"/>
        <rFont val="Trebuchet MS"/>
        <family val="2"/>
      </rPr>
      <t>(ct. 6630000+6640000+6650100+6650200+6660000+6670000+ 6680000+6690000+6860300+6860400+6860800)</t>
    </r>
  </si>
  <si>
    <r>
      <t xml:space="preserve">VENITURI EXTRAORDINARE                                           </t>
    </r>
    <r>
      <rPr>
        <sz val="11"/>
        <color indexed="8"/>
        <rFont val="Trebuchet MS"/>
        <family val="2"/>
      </rPr>
      <t>(ct.7910000)</t>
    </r>
  </si>
  <si>
    <r>
      <t xml:space="preserve">CHELTUIELI  EXTRAORDINARE                </t>
    </r>
    <r>
      <rPr>
        <sz val="11"/>
        <color indexed="8"/>
        <rFont val="Trebuchet MS"/>
        <family val="2"/>
      </rPr>
      <t>(ct.6900000+6910000)</t>
    </r>
  </si>
  <si>
    <r>
      <t xml:space="preserve">Cheltuieli cu impozitul pe profit (din ct. </t>
    </r>
    <r>
      <rPr>
        <b/>
        <sz val="11"/>
        <color indexed="30"/>
        <rFont val="Trebuchet MS"/>
        <family val="2"/>
      </rPr>
      <t>635</t>
    </r>
    <r>
      <rPr>
        <b/>
        <sz val="11"/>
        <color indexed="8"/>
        <rFont val="Trebuchet MS"/>
        <family val="2"/>
      </rPr>
      <t xml:space="preserve"> *</t>
    </r>
    <r>
      <rPr>
        <b/>
        <sz val="11"/>
        <color indexed="30"/>
        <rFont val="Trebuchet MS"/>
        <family val="2"/>
      </rPr>
      <t>)</t>
    </r>
  </si>
  <si>
    <r>
      <t xml:space="preserve">*) Notă: Se determină potrivit art.13 alin.(2) lit. b) din Legea nr. 227/2015 privind Codul Fiscal.                                                                                                                     </t>
    </r>
    <r>
      <rPr>
        <i/>
        <sz val="10"/>
        <color indexed="30"/>
        <rFont val="Trebuchet MS"/>
        <family val="2"/>
      </rPr>
      <t>Datele se preiau până la 10 octombrie din contul 6350000, iar după această dată din contul 6350200</t>
    </r>
  </si>
  <si>
    <t>Inspectoratul Teritorial de Munca Bacau</t>
  </si>
  <si>
    <t>Inspector sef</t>
  </si>
  <si>
    <t>Sef serviciu ERUI</t>
  </si>
  <si>
    <t>Dan Cristian Petrea</t>
  </si>
  <si>
    <t>Luminita Zbranca</t>
  </si>
  <si>
    <t xml:space="preserve">                                                  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</si>
</sst>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rebuchet MS"/>
      <family val="2"/>
    </font>
    <font>
      <sz val="11"/>
      <color indexed="8"/>
      <name val="Trebuchet MS"/>
      <family val="2"/>
    </font>
    <font>
      <sz val="10"/>
      <color indexed="8"/>
      <name val="Trebuchet MS"/>
      <family val="2"/>
    </font>
    <font>
      <b/>
      <sz val="10"/>
      <color indexed="8"/>
      <name val="Trebuchet MS"/>
      <family val="2"/>
    </font>
    <font>
      <b/>
      <sz val="11"/>
      <color indexed="8"/>
      <name val="Trebuchet MS"/>
      <family val="2"/>
    </font>
    <font>
      <sz val="11"/>
      <color indexed="30"/>
      <name val="Trebuchet MS"/>
      <family val="2"/>
    </font>
    <font>
      <b/>
      <sz val="11"/>
      <color indexed="30"/>
      <name val="Trebuchet MS"/>
      <family val="2"/>
    </font>
    <font>
      <i/>
      <sz val="10"/>
      <color indexed="8"/>
      <name val="Trebuchet MS"/>
      <family val="2"/>
    </font>
    <font>
      <i/>
      <sz val="10"/>
      <color indexed="30"/>
      <name val="Trebuchet MS"/>
      <family val="2"/>
    </font>
    <font>
      <sz val="10"/>
      <name val="Trebuchet MS"/>
      <family val="2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 applyFill="1" applyAlignment="1">
      <alignment horizontal="left" indent="4"/>
    </xf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8"/>
    </xf>
    <xf numFmtId="0" fontId="3" fillId="0" borderId="0" xfId="0" applyFont="1" applyFill="1"/>
    <xf numFmtId="0" fontId="7" fillId="0" borderId="0" xfId="0" applyFont="1" applyFill="1" applyAlignment="1">
      <alignment horizontal="left" indent="4"/>
    </xf>
    <xf numFmtId="0" fontId="6" fillId="0" borderId="0" xfId="0" applyFont="1" applyFill="1" applyBorder="1"/>
    <xf numFmtId="0" fontId="4" fillId="0" borderId="0" xfId="0" applyFont="1" applyFill="1" applyAlignment="1"/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vertical="top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vertical="top" wrapText="1"/>
    </xf>
    <xf numFmtId="0" fontId="5" fillId="0" borderId="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vertical="top" wrapText="1"/>
    </xf>
    <xf numFmtId="0" fontId="5" fillId="0" borderId="0" xfId="0" applyFont="1" applyFill="1" applyAlignment="1">
      <alignment horizontal="left"/>
    </xf>
    <xf numFmtId="0" fontId="5" fillId="0" borderId="16" xfId="0" applyFont="1" applyFill="1" applyBorder="1" applyAlignment="1">
      <alignment horizontal="center" vertical="top" wrapText="1"/>
    </xf>
    <xf numFmtId="49" fontId="5" fillId="0" borderId="7" xfId="0" applyNumberFormat="1" applyFont="1" applyFill="1" applyBorder="1" applyAlignment="1">
      <alignment horizontal="center" vertical="top" wrapText="1"/>
    </xf>
    <xf numFmtId="0" fontId="7" fillId="0" borderId="17" xfId="0" applyFont="1" applyFill="1" applyBorder="1" applyAlignment="1">
      <alignment vertical="top" wrapText="1"/>
    </xf>
    <xf numFmtId="0" fontId="7" fillId="2" borderId="6" xfId="0" applyFont="1" applyFill="1" applyBorder="1" applyAlignment="1">
      <alignment vertical="top" wrapText="1"/>
    </xf>
    <xf numFmtId="0" fontId="6" fillId="0" borderId="18" xfId="0" applyFont="1" applyFill="1" applyBorder="1" applyAlignment="1">
      <alignment horizontal="center" vertical="top" wrapText="1"/>
    </xf>
    <xf numFmtId="0" fontId="7" fillId="0" borderId="18" xfId="0" applyFont="1" applyFill="1" applyBorder="1" applyAlignment="1">
      <alignment vertical="top" wrapText="1"/>
    </xf>
    <xf numFmtId="0" fontId="5" fillId="0" borderId="19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horizontal="left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3" fontId="12" fillId="0" borderId="12" xfId="0" applyNumberFormat="1" applyFont="1" applyBorder="1" applyAlignment="1">
      <alignment vertical="top" wrapText="1"/>
    </xf>
    <xf numFmtId="3" fontId="12" fillId="0" borderId="13" xfId="0" applyNumberFormat="1" applyFont="1" applyBorder="1" applyAlignment="1">
      <alignment vertical="top" wrapText="1"/>
    </xf>
    <xf numFmtId="3" fontId="12" fillId="0" borderId="20" xfId="0" applyNumberFormat="1" applyFont="1" applyBorder="1" applyAlignment="1">
      <alignment vertical="top" wrapText="1"/>
    </xf>
    <xf numFmtId="3" fontId="12" fillId="0" borderId="21" xfId="0" applyNumberFormat="1" applyFont="1" applyBorder="1" applyAlignment="1">
      <alignment vertical="top" wrapText="1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0" fillId="0" borderId="0" xfId="0" applyFont="1" applyFill="1"/>
    <xf numFmtId="0" fontId="5" fillId="0" borderId="13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10" fillId="2" borderId="22" xfId="0" applyFont="1" applyFill="1" applyBorder="1" applyAlignment="1">
      <alignment horizont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K50"/>
  <sheetViews>
    <sheetView tabSelected="1" topLeftCell="A29" zoomScale="120" zoomScaleNormal="120" workbookViewId="0">
      <selection activeCell="E20" sqref="E20"/>
    </sheetView>
  </sheetViews>
  <sheetFormatPr defaultRowHeight="16.5" x14ac:dyDescent="0.3"/>
  <cols>
    <col min="1" max="1" width="4.28515625" style="42" customWidth="1"/>
    <col min="2" max="2" width="60.140625" style="2" customWidth="1"/>
    <col min="3" max="3" width="7" style="3" customWidth="1"/>
    <col min="4" max="5" width="13.85546875" style="3" customWidth="1"/>
    <col min="6" max="16384" width="9.140625" style="3"/>
  </cols>
  <sheetData>
    <row r="1" spans="1:11" ht="18" x14ac:dyDescent="0.35">
      <c r="A1" s="1"/>
      <c r="B1" s="48" t="s">
        <v>82</v>
      </c>
      <c r="E1" s="4" t="s">
        <v>0</v>
      </c>
    </row>
    <row r="2" spans="1:11" ht="18" x14ac:dyDescent="0.35">
      <c r="A2" s="5" t="s">
        <v>1</v>
      </c>
    </row>
    <row r="3" spans="1:11" ht="18" x14ac:dyDescent="0.35">
      <c r="A3" s="6"/>
      <c r="B3" s="7" t="s">
        <v>87</v>
      </c>
    </row>
    <row r="4" spans="1:11" ht="18" x14ac:dyDescent="0.35">
      <c r="A4" s="8" t="s">
        <v>2</v>
      </c>
      <c r="E4" s="9" t="s">
        <v>3</v>
      </c>
      <c r="K4" s="6"/>
    </row>
    <row r="5" spans="1:11" ht="45.75" customHeight="1" x14ac:dyDescent="0.3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</row>
    <row r="6" spans="1:11" ht="17.25" thickBot="1" x14ac:dyDescent="0.35">
      <c r="A6" s="13" t="s">
        <v>9</v>
      </c>
      <c r="B6" s="14" t="s">
        <v>10</v>
      </c>
      <c r="C6" s="13" t="s">
        <v>11</v>
      </c>
      <c r="D6" s="15">
        <v>1</v>
      </c>
      <c r="E6" s="16">
        <v>2</v>
      </c>
    </row>
    <row r="7" spans="1:11" ht="17.25" customHeight="1" x14ac:dyDescent="0.3">
      <c r="A7" s="17" t="s">
        <v>12</v>
      </c>
      <c r="B7" s="18" t="s">
        <v>13</v>
      </c>
      <c r="C7" s="19" t="s">
        <v>14</v>
      </c>
      <c r="D7" s="20"/>
      <c r="E7" s="21"/>
    </row>
    <row r="8" spans="1:11" ht="108" customHeight="1" x14ac:dyDescent="0.3">
      <c r="A8" s="22" t="s">
        <v>15</v>
      </c>
      <c r="B8" s="23" t="s">
        <v>67</v>
      </c>
      <c r="C8" s="24" t="s">
        <v>16</v>
      </c>
      <c r="D8" s="25">
        <v>0</v>
      </c>
      <c r="E8" s="26">
        <v>0</v>
      </c>
    </row>
    <row r="9" spans="1:11" ht="39.75" customHeight="1" x14ac:dyDescent="0.3">
      <c r="A9" s="27" t="s">
        <v>17</v>
      </c>
      <c r="B9" s="28" t="s">
        <v>68</v>
      </c>
      <c r="C9" s="24" t="s">
        <v>18</v>
      </c>
      <c r="D9" s="25">
        <v>0</v>
      </c>
      <c r="E9" s="26">
        <v>0</v>
      </c>
    </row>
    <row r="10" spans="1:11" ht="51.75" customHeight="1" x14ac:dyDescent="0.3">
      <c r="A10" s="22" t="s">
        <v>19</v>
      </c>
      <c r="B10" s="23" t="s">
        <v>69</v>
      </c>
      <c r="C10" s="24" t="s">
        <v>20</v>
      </c>
      <c r="D10" s="26"/>
      <c r="E10" s="26"/>
    </row>
    <row r="11" spans="1:11" ht="49.5" customHeight="1" x14ac:dyDescent="0.3">
      <c r="A11" s="22" t="s">
        <v>21</v>
      </c>
      <c r="B11" s="23" t="s">
        <v>70</v>
      </c>
      <c r="C11" s="24" t="s">
        <v>22</v>
      </c>
      <c r="D11" s="26"/>
      <c r="E11" s="26"/>
    </row>
    <row r="12" spans="1:11" ht="29.25" customHeight="1" x14ac:dyDescent="0.3">
      <c r="A12" s="22"/>
      <c r="B12" s="23" t="s">
        <v>23</v>
      </c>
      <c r="C12" s="29" t="s">
        <v>24</v>
      </c>
      <c r="D12" s="26">
        <f>D8+D9+D10+D11</f>
        <v>0</v>
      </c>
      <c r="E12" s="26">
        <f>E8+E9+E10+E11</f>
        <v>0</v>
      </c>
    </row>
    <row r="13" spans="1:11" ht="15" customHeight="1" x14ac:dyDescent="0.3">
      <c r="A13" s="17" t="s">
        <v>25</v>
      </c>
      <c r="B13" s="18" t="s">
        <v>26</v>
      </c>
      <c r="C13" s="19" t="s">
        <v>27</v>
      </c>
      <c r="D13" s="25"/>
      <c r="E13" s="26"/>
    </row>
    <row r="14" spans="1:11" ht="48.75" customHeight="1" x14ac:dyDescent="0.3">
      <c r="A14" s="30" t="s">
        <v>15</v>
      </c>
      <c r="B14" s="28" t="s">
        <v>71</v>
      </c>
      <c r="C14" s="24" t="s">
        <v>28</v>
      </c>
      <c r="D14" s="52">
        <v>3077425</v>
      </c>
      <c r="E14" s="26">
        <v>3642133</v>
      </c>
    </row>
    <row r="15" spans="1:11" ht="46.5" customHeight="1" x14ac:dyDescent="0.3">
      <c r="A15" s="30" t="s">
        <v>17</v>
      </c>
      <c r="B15" s="31" t="s">
        <v>72</v>
      </c>
      <c r="C15" s="24" t="s">
        <v>29</v>
      </c>
      <c r="D15" s="52"/>
      <c r="E15" s="26"/>
    </row>
    <row r="16" spans="1:11" ht="110.25" customHeight="1" x14ac:dyDescent="0.3">
      <c r="A16" s="22" t="s">
        <v>19</v>
      </c>
      <c r="B16" s="23" t="s">
        <v>73</v>
      </c>
      <c r="C16" s="24">
        <v>10</v>
      </c>
      <c r="D16" s="52">
        <v>475168</v>
      </c>
      <c r="E16" s="26">
        <v>437522</v>
      </c>
    </row>
    <row r="17" spans="1:7" ht="49.5" x14ac:dyDescent="0.3">
      <c r="A17" s="22" t="s">
        <v>21</v>
      </c>
      <c r="B17" s="23" t="s">
        <v>74</v>
      </c>
      <c r="C17" s="24">
        <v>11</v>
      </c>
      <c r="D17" s="52">
        <v>86370</v>
      </c>
      <c r="E17" s="52">
        <v>187588</v>
      </c>
    </row>
    <row r="18" spans="1:7" ht="33.75" customHeight="1" x14ac:dyDescent="0.3">
      <c r="A18" s="54" t="s">
        <v>30</v>
      </c>
      <c r="B18" s="57" t="s">
        <v>75</v>
      </c>
      <c r="C18" s="55">
        <v>12</v>
      </c>
      <c r="D18" s="56">
        <v>12470</v>
      </c>
      <c r="E18" s="56">
        <v>52714</v>
      </c>
    </row>
    <row r="19" spans="1:7" ht="11.25" hidden="1" customHeight="1" x14ac:dyDescent="0.3">
      <c r="A19" s="54"/>
      <c r="B19" s="58"/>
      <c r="C19" s="55"/>
      <c r="D19" s="56"/>
      <c r="E19" s="56"/>
      <c r="G19" s="32"/>
    </row>
    <row r="20" spans="1:7" ht="33.75" customHeight="1" x14ac:dyDescent="0.3">
      <c r="A20" s="22"/>
      <c r="B20" s="23" t="s">
        <v>31</v>
      </c>
      <c r="C20" s="24">
        <v>13</v>
      </c>
      <c r="D20" s="25">
        <f>D14+D15+D16+D17+D18</f>
        <v>3651433</v>
      </c>
      <c r="E20" s="26">
        <f>E14+E15+E16+E17+E18</f>
        <v>4319957</v>
      </c>
    </row>
    <row r="21" spans="1:7" ht="21.75" customHeight="1" x14ac:dyDescent="0.3">
      <c r="A21" s="30" t="s">
        <v>32</v>
      </c>
      <c r="B21" s="31" t="s">
        <v>33</v>
      </c>
      <c r="C21" s="24">
        <v>14</v>
      </c>
      <c r="D21" s="25"/>
      <c r="E21" s="26"/>
    </row>
    <row r="22" spans="1:7" ht="19.5" customHeight="1" x14ac:dyDescent="0.3">
      <c r="A22" s="22"/>
      <c r="B22" s="23" t="s">
        <v>34</v>
      </c>
      <c r="C22" s="33">
        <v>15</v>
      </c>
      <c r="D22" s="44">
        <f>IF(D12&gt;D20, D12-D20,0)</f>
        <v>0</v>
      </c>
      <c r="E22" s="45">
        <f>IF(E12&gt;E20, E12-E20,0)</f>
        <v>0</v>
      </c>
    </row>
    <row r="23" spans="1:7" ht="18.75" customHeight="1" x14ac:dyDescent="0.3">
      <c r="A23" s="22"/>
      <c r="B23" s="23" t="s">
        <v>35</v>
      </c>
      <c r="C23" s="29">
        <v>16</v>
      </c>
      <c r="D23" s="44">
        <f>IF(D20&gt;D12,D20-D12,0)</f>
        <v>3651433</v>
      </c>
      <c r="E23" s="45">
        <f>IF(E20&gt;E12,E20-E12,0)</f>
        <v>4319957</v>
      </c>
    </row>
    <row r="24" spans="1:7" ht="50.25" customHeight="1" x14ac:dyDescent="0.3">
      <c r="A24" s="30" t="s">
        <v>36</v>
      </c>
      <c r="B24" s="31" t="s">
        <v>76</v>
      </c>
      <c r="C24" s="24">
        <v>17</v>
      </c>
      <c r="D24" s="25"/>
      <c r="E24" s="26"/>
    </row>
    <row r="25" spans="1:7" ht="51" customHeight="1" x14ac:dyDescent="0.3">
      <c r="A25" s="22" t="s">
        <v>37</v>
      </c>
      <c r="B25" s="23" t="s">
        <v>77</v>
      </c>
      <c r="C25" s="29">
        <v>18</v>
      </c>
      <c r="D25" s="25"/>
      <c r="E25" s="26"/>
    </row>
    <row r="26" spans="1:7" ht="18" customHeight="1" x14ac:dyDescent="0.3">
      <c r="A26" s="22" t="s">
        <v>38</v>
      </c>
      <c r="B26" s="23" t="s">
        <v>39</v>
      </c>
      <c r="C26" s="29">
        <v>19</v>
      </c>
      <c r="D26" s="25"/>
      <c r="E26" s="26"/>
    </row>
    <row r="27" spans="1:7" ht="21" customHeight="1" x14ac:dyDescent="0.3">
      <c r="A27" s="22"/>
      <c r="B27" s="23" t="s">
        <v>40</v>
      </c>
      <c r="C27" s="29">
        <v>20</v>
      </c>
      <c r="D27" s="44">
        <f>IF(D24&gt;D25,D24-D25,0)</f>
        <v>0</v>
      </c>
      <c r="E27" s="45">
        <f>IF(E24&gt;E25,E24-E25,0)</f>
        <v>0</v>
      </c>
    </row>
    <row r="28" spans="1:7" ht="19.5" customHeight="1" x14ac:dyDescent="0.3">
      <c r="A28" s="22"/>
      <c r="B28" s="23" t="s">
        <v>41</v>
      </c>
      <c r="C28" s="29">
        <v>21</v>
      </c>
      <c r="D28" s="44">
        <f>IF(D25&gt;D24,D25-D24,0)</f>
        <v>0</v>
      </c>
      <c r="E28" s="45">
        <f>IF(E25&gt;E24,E25-E24,0)</f>
        <v>0</v>
      </c>
    </row>
    <row r="29" spans="1:7" ht="20.25" customHeight="1" x14ac:dyDescent="0.3">
      <c r="A29" s="17" t="s">
        <v>42</v>
      </c>
      <c r="B29" s="18" t="s">
        <v>43</v>
      </c>
      <c r="C29" s="19">
        <v>22</v>
      </c>
      <c r="D29" s="25"/>
      <c r="E29" s="26"/>
    </row>
    <row r="30" spans="1:7" ht="19.5" customHeight="1" x14ac:dyDescent="0.3">
      <c r="A30" s="17"/>
      <c r="B30" s="18" t="s">
        <v>44</v>
      </c>
      <c r="C30" s="19">
        <v>23</v>
      </c>
      <c r="D30" s="44">
        <f>IF(((D22+D27)&gt;(D23+D28)),D22+D27-D23-D28,0)</f>
        <v>0</v>
      </c>
      <c r="E30" s="45">
        <f>IF(((E22+E27)&gt;(E23+E28)),E22+E27-E23-E28,0)</f>
        <v>0</v>
      </c>
    </row>
    <row r="31" spans="1:7" ht="18" customHeight="1" x14ac:dyDescent="0.3">
      <c r="A31" s="17"/>
      <c r="B31" s="18" t="s">
        <v>45</v>
      </c>
      <c r="C31" s="19">
        <v>24</v>
      </c>
      <c r="D31" s="44">
        <f>IF(((D23+D28)&gt;(D22+D27)),D23+D28-D22-D27,0)</f>
        <v>3651433</v>
      </c>
      <c r="E31" s="45">
        <f>IF(((E23+E28)&gt;(E22+E27)),E23+E28-E22-E27,0)</f>
        <v>4319957</v>
      </c>
    </row>
    <row r="32" spans="1:7" ht="30.75" customHeight="1" x14ac:dyDescent="0.3">
      <c r="A32" s="30" t="s">
        <v>46</v>
      </c>
      <c r="B32" s="23" t="s">
        <v>78</v>
      </c>
      <c r="C32" s="24">
        <v>25</v>
      </c>
      <c r="D32" s="25"/>
      <c r="E32" s="26"/>
    </row>
    <row r="33" spans="1:5" ht="33" customHeight="1" x14ac:dyDescent="0.3">
      <c r="A33" s="30" t="s">
        <v>47</v>
      </c>
      <c r="B33" s="23" t="s">
        <v>79</v>
      </c>
      <c r="C33" s="24">
        <v>26</v>
      </c>
      <c r="D33" s="25"/>
      <c r="E33" s="26"/>
    </row>
    <row r="34" spans="1:5" ht="19.5" customHeight="1" x14ac:dyDescent="0.3">
      <c r="A34" s="22" t="s">
        <v>48</v>
      </c>
      <c r="B34" s="23" t="s">
        <v>49</v>
      </c>
      <c r="C34" s="29">
        <v>27</v>
      </c>
      <c r="D34" s="25"/>
      <c r="E34" s="45"/>
    </row>
    <row r="35" spans="1:5" ht="22.35" customHeight="1" x14ac:dyDescent="0.3">
      <c r="A35" s="17"/>
      <c r="B35" s="18" t="s">
        <v>50</v>
      </c>
      <c r="C35" s="19">
        <v>28</v>
      </c>
      <c r="D35" s="44">
        <f>IF(D32&gt;D33,D32-D33,0)</f>
        <v>0</v>
      </c>
      <c r="E35" s="45">
        <f>IF(E32&gt;E33,E32-E33,0)</f>
        <v>0</v>
      </c>
    </row>
    <row r="36" spans="1:5" ht="20.100000000000001" customHeight="1" x14ac:dyDescent="0.3">
      <c r="A36" s="17"/>
      <c r="B36" s="18" t="s">
        <v>51</v>
      </c>
      <c r="C36" s="19">
        <v>29</v>
      </c>
      <c r="D36" s="44">
        <f>IF(D33&gt;D32,D33-D32,0)</f>
        <v>0</v>
      </c>
      <c r="E36" s="45">
        <f>IF(E33&gt;E32,E33-E32,0)</f>
        <v>0</v>
      </c>
    </row>
    <row r="37" spans="1:5" ht="20.100000000000001" customHeight="1" x14ac:dyDescent="0.3">
      <c r="A37" s="17" t="s">
        <v>52</v>
      </c>
      <c r="B37" s="18" t="s">
        <v>65</v>
      </c>
      <c r="C37" s="34" t="s">
        <v>58</v>
      </c>
      <c r="D37" s="25"/>
      <c r="E37" s="45"/>
    </row>
    <row r="38" spans="1:5" ht="20.100000000000001" customHeight="1" x14ac:dyDescent="0.3">
      <c r="A38" s="17"/>
      <c r="B38" s="18" t="s">
        <v>53</v>
      </c>
      <c r="C38" s="34" t="s">
        <v>59</v>
      </c>
      <c r="D38" s="44">
        <f>IF((D30+D35)&gt;(D31+D36),D30+D35-D31-D36,0)</f>
        <v>0</v>
      </c>
      <c r="E38" s="45">
        <f>IF((E30+E35)&gt;(E31+E36),E30+E35-E31-E36,0)</f>
        <v>0</v>
      </c>
    </row>
    <row r="39" spans="1:5" ht="20.100000000000001" customHeight="1" x14ac:dyDescent="0.3">
      <c r="A39" s="17"/>
      <c r="B39" s="35" t="s">
        <v>54</v>
      </c>
      <c r="C39" s="34" t="s">
        <v>60</v>
      </c>
      <c r="D39" s="44">
        <f>IF((D31+D36)&gt;(D30+D35),D31+D36-D30-D35,0)</f>
        <v>3651433</v>
      </c>
      <c r="E39" s="45">
        <f>IF((E31+E36)&gt;(E30+E35),E31+E36-E30-E35,0)</f>
        <v>4319957</v>
      </c>
    </row>
    <row r="40" spans="1:5" ht="19.5" customHeight="1" x14ac:dyDescent="0.3">
      <c r="A40" s="17"/>
      <c r="B40" s="36" t="s">
        <v>80</v>
      </c>
      <c r="C40" s="34" t="s">
        <v>61</v>
      </c>
      <c r="D40" s="25"/>
      <c r="E40" s="26"/>
    </row>
    <row r="41" spans="1:5" ht="17.25" customHeight="1" x14ac:dyDescent="0.3">
      <c r="A41" s="17" t="s">
        <v>62</v>
      </c>
      <c r="B41" s="18" t="s">
        <v>66</v>
      </c>
      <c r="C41" s="19">
        <v>30</v>
      </c>
      <c r="D41" s="25"/>
      <c r="E41" s="26"/>
    </row>
    <row r="42" spans="1:5" ht="20.85" customHeight="1" x14ac:dyDescent="0.3">
      <c r="A42" s="17"/>
      <c r="B42" s="18" t="s">
        <v>63</v>
      </c>
      <c r="C42" s="19">
        <v>31</v>
      </c>
      <c r="D42" s="44">
        <f>IF(D38&gt;0,D38-D40,0)</f>
        <v>0</v>
      </c>
      <c r="E42" s="45">
        <f>IF(E38&gt;0,E38-E40,0)</f>
        <v>0</v>
      </c>
    </row>
    <row r="43" spans="1:5" ht="22.35" customHeight="1" thickBot="1" x14ac:dyDescent="0.35">
      <c r="A43" s="37"/>
      <c r="B43" s="38" t="s">
        <v>64</v>
      </c>
      <c r="C43" s="39">
        <v>32</v>
      </c>
      <c r="D43" s="46">
        <f>IF(D39&gt;0,D39+D40,0)</f>
        <v>3651433</v>
      </c>
      <c r="E43" s="47">
        <f>IF(E39&gt;0,E39+E40,0)</f>
        <v>4319957</v>
      </c>
    </row>
    <row r="44" spans="1:5" ht="30" customHeight="1" x14ac:dyDescent="0.3">
      <c r="A44" s="40"/>
      <c r="B44" s="59" t="s">
        <v>81</v>
      </c>
      <c r="C44" s="59"/>
      <c r="D44" s="59"/>
      <c r="E44" s="59"/>
    </row>
    <row r="45" spans="1:5" ht="18" customHeight="1" x14ac:dyDescent="0.3">
      <c r="A45" s="40"/>
      <c r="B45" s="41"/>
      <c r="C45" s="41"/>
      <c r="D45" s="41"/>
      <c r="E45" s="41"/>
    </row>
    <row r="47" spans="1:5" x14ac:dyDescent="0.3">
      <c r="B47" s="43" t="s">
        <v>55</v>
      </c>
      <c r="C47" s="53" t="s">
        <v>56</v>
      </c>
      <c r="D47" s="53"/>
      <c r="E47" s="53"/>
    </row>
    <row r="48" spans="1:5" x14ac:dyDescent="0.3">
      <c r="B48" s="43"/>
      <c r="D48" s="4" t="s">
        <v>57</v>
      </c>
    </row>
    <row r="49" spans="2:5" ht="15.75" x14ac:dyDescent="0.3">
      <c r="B49" s="48" t="s">
        <v>83</v>
      </c>
      <c r="C49" s="49"/>
      <c r="D49" s="50" t="s">
        <v>84</v>
      </c>
      <c r="E49" s="51"/>
    </row>
    <row r="50" spans="2:5" ht="15.75" x14ac:dyDescent="0.3">
      <c r="B50" s="48" t="s">
        <v>85</v>
      </c>
      <c r="C50" s="49"/>
      <c r="D50" s="50" t="s">
        <v>86</v>
      </c>
      <c r="E50" s="51"/>
    </row>
  </sheetData>
  <sheetProtection selectLockedCells="1" selectUnlockedCells="1"/>
  <mergeCells count="7">
    <mergeCell ref="C47:E47"/>
    <mergeCell ref="A18:A19"/>
    <mergeCell ref="C18:C19"/>
    <mergeCell ref="D18:D19"/>
    <mergeCell ref="E18:E19"/>
    <mergeCell ref="B18:B19"/>
    <mergeCell ref="B44:E44"/>
  </mergeCells>
  <phoneticPr fontId="1" type="noConversion"/>
  <pageMargins left="0.31496062992125984" right="3.937007874015748E-2" top="0.39370078740157483" bottom="0.23622047244094491" header="0.11811023622047245" footer="0.1968503937007874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 rez. patrim.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luminita.zbranca</dc:creator>
  <cp:lastModifiedBy>luminita.zbranca</cp:lastModifiedBy>
  <cp:lastPrinted>2019-01-17T11:11:44Z</cp:lastPrinted>
  <dcterms:created xsi:type="dcterms:W3CDTF">2015-03-04T15:25:17Z</dcterms:created>
  <dcterms:modified xsi:type="dcterms:W3CDTF">2019-01-17T11:11:47Z</dcterms:modified>
</cp:coreProperties>
</file>