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/>
  </bookViews>
  <sheets>
    <sheet name="personal" sheetId="1" r:id="rId1"/>
    <sheet name="materiale" sheetId="2" r:id="rId2"/>
    <sheet name="Foaie1" sheetId="3" r:id="rId3"/>
  </sheets>
  <definedNames>
    <definedName name="_xlnm.Print_Area" localSheetId="0">personal!$A$1:$E$39</definedName>
  </definedNames>
  <calcPr calcId="125725"/>
</workbook>
</file>

<file path=xl/calcChain.xml><?xml version="1.0" encoding="utf-8"?>
<calcChain xmlns="http://schemas.openxmlformats.org/spreadsheetml/2006/main">
  <c r="G61" i="2"/>
  <c r="G57"/>
  <c r="G64"/>
  <c r="G47"/>
  <c r="G25"/>
  <c r="D32" i="1"/>
  <c r="D12"/>
  <c r="G32" i="2"/>
  <c r="G10"/>
  <c r="D16" i="1"/>
  <c r="D38"/>
  <c r="G50" i="2"/>
  <c r="G13"/>
  <c r="D23" i="1"/>
  <c r="D27"/>
  <c r="D20"/>
  <c r="G67" i="2"/>
  <c r="G21"/>
  <c r="G17"/>
  <c r="G68" l="1"/>
  <c r="D39" i="1"/>
</calcChain>
</file>

<file path=xl/sharedStrings.xml><?xml version="1.0" encoding="utf-8"?>
<sst xmlns="http://schemas.openxmlformats.org/spreadsheetml/2006/main" count="203" uniqueCount="138">
  <si>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</si>
  <si>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</si>
  <si>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</si>
  <si>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</si>
  <si>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</si>
  <si>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</si>
  <si>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</si>
  <si>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</si>
  <si>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</si>
  <si>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</si>
  <si>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</si>
  <si>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</si>
  <si>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</si>
  <si>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</si>
  <si>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</si>
  <si>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</si>
  <si>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</si>
  <si>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Total 20.01.03</t>
  </si>
  <si>
    <t>20.01.04</t>
  </si>
  <si>
    <t>C.U.P. DUNAREA BRAILA</t>
  </si>
  <si>
    <t>apa-canal</t>
  </si>
  <si>
    <t>salubrizare</t>
  </si>
  <si>
    <t>Total 20.01.04</t>
  </si>
  <si>
    <t>20.01.08</t>
  </si>
  <si>
    <t>D.R.P. CONSTANTA</t>
  </si>
  <si>
    <t>Total 20.01.08</t>
  </si>
  <si>
    <t>20.01.30</t>
  </si>
  <si>
    <t>Total 20.01.30</t>
  </si>
  <si>
    <t>20.30.04</t>
  </si>
  <si>
    <t>COLEGIUL TEHNIC C.D. NENITESCU BRAILA</t>
  </si>
  <si>
    <t>Total 20.30.04</t>
  </si>
  <si>
    <t>chirie arhiva</t>
  </si>
  <si>
    <t>alimentare card-uri salarii+plata contrib.salariati</t>
  </si>
  <si>
    <t>10.01.30</t>
  </si>
  <si>
    <t>Total 10.01.30</t>
  </si>
  <si>
    <t>abonament cablu tv</t>
  </si>
  <si>
    <t>ORANGE ROMANIA SA</t>
  </si>
  <si>
    <t>chelt.telef.mobil</t>
  </si>
  <si>
    <t>ROMANIAN SECURITY SYSTEMS BUCURESTI</t>
  </si>
  <si>
    <t>servicii paza</t>
  </si>
  <si>
    <t>RCS&amp;RDS BUCURESTI</t>
  </si>
  <si>
    <t>ELECTRICA FURNIZARE SA</t>
  </si>
  <si>
    <t>energie electrica</t>
  </si>
  <si>
    <t>taxe postale</t>
  </si>
  <si>
    <t>Subtotal 10.01.01</t>
  </si>
  <si>
    <t>Subtotal 10.01.30</t>
  </si>
  <si>
    <t>10.03.07</t>
  </si>
  <si>
    <t>Total 10.03.07</t>
  </si>
  <si>
    <t>contributie asiguratorie de munca</t>
  </si>
  <si>
    <t>10.01.13</t>
  </si>
  <si>
    <t>Total 10.01.13</t>
  </si>
  <si>
    <t>Subtotal 20.01.03</t>
  </si>
  <si>
    <t>Subtotal 20.01.04</t>
  </si>
  <si>
    <t>Subtotal 20.01.08</t>
  </si>
  <si>
    <t>Subtotal 20.01.30</t>
  </si>
  <si>
    <t>Subtotal 20.30.04</t>
  </si>
  <si>
    <t>20.01.01</t>
  </si>
  <si>
    <t>Total 20.01.01</t>
  </si>
  <si>
    <t>TELEKOM ROMANIA SA</t>
  </si>
  <si>
    <t>chelt.telef.fix</t>
  </si>
  <si>
    <t>serv.mentenanta</t>
  </si>
  <si>
    <t>monitoriz.interv.</t>
  </si>
  <si>
    <t>serv.curatenie</t>
  </si>
  <si>
    <t>20.30.03</t>
  </si>
  <si>
    <t>10.01.17</t>
  </si>
  <si>
    <t>Total 10.01.17</t>
  </si>
  <si>
    <t>Subtotal 10.03.07</t>
  </si>
  <si>
    <t>Subtotal 10.01.06</t>
  </si>
  <si>
    <t>10.01.06</t>
  </si>
  <si>
    <t>Total 10.01.06</t>
  </si>
  <si>
    <t>Subtotal 20.01.01</t>
  </si>
  <si>
    <t>SPECTRUM SRL BRAILA</t>
  </si>
  <si>
    <t>rechizite</t>
  </si>
  <si>
    <t>20.01.05</t>
  </si>
  <si>
    <t>ROMPETROL SRL</t>
  </si>
  <si>
    <t>bonuri valorice carb.auto</t>
  </si>
  <si>
    <t>Total 20.01.05</t>
  </si>
  <si>
    <t>chelt.comune serv.paza</t>
  </si>
  <si>
    <t>tva serv.mentenanta</t>
  </si>
  <si>
    <t>tva monitoriz.interv.</t>
  </si>
  <si>
    <t>tva servicii paza</t>
  </si>
  <si>
    <t>DOSTRAP CLEAN SRL BRAILA</t>
  </si>
  <si>
    <t>20.30.01</t>
  </si>
  <si>
    <t>Total 20.30.01</t>
  </si>
  <si>
    <t>Subtotal 10.01.13</t>
  </si>
  <si>
    <t>Subtotal 10.01.17</t>
  </si>
  <si>
    <t>10.01.05</t>
  </si>
  <si>
    <t>alimentare card-uri sp.cond.de munca
+plata contrib.salariati</t>
  </si>
  <si>
    <t>Total 10.01.05</t>
  </si>
  <si>
    <t>alimentare card-uri ind.hrana
+plata contrib.salariati</t>
  </si>
  <si>
    <t xml:space="preserve"> plata salarii numerar</t>
  </si>
  <si>
    <t>plata numerar ind.hrana</t>
  </si>
  <si>
    <t>Subtotal 20.01.05</t>
  </si>
  <si>
    <t>20.06.01</t>
  </si>
  <si>
    <t>Subtotal 20.06.01</t>
  </si>
  <si>
    <t>Total 20.06.01</t>
  </si>
  <si>
    <t>Subtotal 20.30.01</t>
  </si>
  <si>
    <t>Subtotal 20.30.03</t>
  </si>
  <si>
    <t>20.01.02</t>
  </si>
  <si>
    <t>Total 20.01.02</t>
  </si>
  <si>
    <t>ITM BRAILA</t>
  </si>
  <si>
    <t>plata numerar alte sporuri</t>
  </si>
  <si>
    <t>plata ind.concediu medical</t>
  </si>
  <si>
    <t>Subtotal 20.01.02</t>
  </si>
  <si>
    <t>Subtotal 10.01.05</t>
  </si>
  <si>
    <t>ECO SA BRAILA</t>
  </si>
  <si>
    <t>FV</t>
  </si>
  <si>
    <t>restituit sold neutilizat</t>
  </si>
  <si>
    <t>Total 20.25</t>
  </si>
  <si>
    <t>Subtotal 20.25</t>
  </si>
  <si>
    <t>plata numerar sp.cond.munca</t>
  </si>
  <si>
    <t>plata numerar ind.concediu medical</t>
  </si>
  <si>
    <t>recuperare ind.conc.medical CASS Braila</t>
  </si>
  <si>
    <t>AXION IMPEX SRL BRAILA</t>
  </si>
  <si>
    <t>ulei motor</t>
  </si>
  <si>
    <t>ch.comune taxa teren</t>
  </si>
  <si>
    <t>MIN TRANS SERVICE SRL BRAILA</t>
  </si>
  <si>
    <t>reparatie auto</t>
  </si>
  <si>
    <t>Total 20.14</t>
  </si>
  <si>
    <t>perioada: 01.08 - 31.08.2019</t>
  </si>
  <si>
    <t>Total august 2019</t>
  </si>
  <si>
    <t>august</t>
  </si>
  <si>
    <t>alimentare card-uri alte sporuri
+plata contrib.salariati</t>
  </si>
  <si>
    <t>perioada: 01.08- 31.08.2019</t>
  </si>
  <si>
    <t>sapun lichid</t>
  </si>
  <si>
    <t>ENGIE SA</t>
  </si>
  <si>
    <t>gaze naturale</t>
  </si>
  <si>
    <t>fc.prof.955</t>
  </si>
  <si>
    <t>furtun hidrofor</t>
  </si>
  <si>
    <t>CEDAROM TRADE SRL BRAILA</t>
  </si>
  <si>
    <t>memorie laptop</t>
  </si>
  <si>
    <t>DESIGN PROJECT BUSINESS SRL</t>
  </si>
  <si>
    <t>chelt.de judecata</t>
  </si>
  <si>
    <t>SVAD SHIPPING SRL</t>
  </si>
  <si>
    <t>Subtotal 20.14</t>
  </si>
  <si>
    <t>R.A. MONITORUL OFICIAL</t>
  </si>
  <si>
    <t>publicare anunt concurs</t>
  </si>
  <si>
    <t>DOUBLE P MEDIA SRL BRAILA</t>
  </si>
</sst>
</file>

<file path=xl/styles.xml><?xml version="1.0" encoding="utf-8"?>
<styleSheet xmlns="http://schemas.openxmlformats.org/spreadsheetml/2006/main">
  <numFmts count="3">
    <numFmt numFmtId="164" formatCode="_-* #,##0.00\ _l_e_i_-;\-* #,##0.00\ _l_e_i_-;_-* \-??\ _l_e_i_-;_-@_-"/>
    <numFmt numFmtId="165" formatCode="#,##0.00&quot;      &quot;;&quot;-&quot;#,##0.00&quot;      &quot;;&quot;-&quot;#&quot;      &quot;;@&quot; &quot;"/>
    <numFmt numFmtId="166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5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6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70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1" xfId="0" applyBorder="1"/>
    <xf numFmtId="0" fontId="0" fillId="0" borderId="3" xfId="0" applyFont="1" applyBorder="1"/>
    <xf numFmtId="3" fontId="0" fillId="0" borderId="3" xfId="0" applyNumberFormat="1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0" fontId="5" fillId="0" borderId="6" xfId="0" applyFont="1" applyBorder="1"/>
    <xf numFmtId="2" fontId="0" fillId="0" borderId="4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14" fontId="0" fillId="0" borderId="8" xfId="0" applyNumberFormat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8" xfId="0" applyFill="1" applyBorder="1"/>
    <xf numFmtId="2" fontId="0" fillId="0" borderId="8" xfId="0" applyNumberFormat="1" applyBorder="1"/>
    <xf numFmtId="0" fontId="6" fillId="0" borderId="8" xfId="0" applyFont="1" applyBorder="1" applyAlignment="1">
      <alignment horizontal="left"/>
    </xf>
    <xf numFmtId="1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9" xfId="0" applyBorder="1"/>
    <xf numFmtId="0" fontId="0" fillId="0" borderId="10" xfId="0" applyFont="1" applyBorder="1" applyAlignment="1">
      <alignment horizontal="center"/>
    </xf>
    <xf numFmtId="0" fontId="0" fillId="0" borderId="10" xfId="0" applyFont="1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0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20" xfId="0" applyFont="1" applyBorder="1"/>
    <xf numFmtId="0" fontId="5" fillId="0" borderId="21" xfId="0" applyFont="1" applyFill="1" applyBorder="1"/>
    <xf numFmtId="0" fontId="0" fillId="0" borderId="21" xfId="0" applyBorder="1" applyAlignment="1">
      <alignment horizontal="center"/>
    </xf>
    <xf numFmtId="2" fontId="5" fillId="0" borderId="21" xfId="0" applyNumberFormat="1" applyFont="1" applyBorder="1"/>
    <xf numFmtId="0" fontId="0" fillId="0" borderId="21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2" xfId="0" applyFont="1" applyBorder="1"/>
    <xf numFmtId="0" fontId="5" fillId="0" borderId="22" xfId="0" applyFont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2" xfId="0" applyBorder="1"/>
    <xf numFmtId="2" fontId="0" fillId="0" borderId="22" xfId="0" applyNumberFormat="1" applyBorder="1" applyAlignment="1">
      <alignment horizontal="right"/>
    </xf>
    <xf numFmtId="0" fontId="0" fillId="0" borderId="22" xfId="0" applyBorder="1" applyAlignment="1">
      <alignment horizontal="left"/>
    </xf>
    <xf numFmtId="2" fontId="0" fillId="0" borderId="8" xfId="0" applyNumberForma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23" xfId="0" applyBorder="1"/>
    <xf numFmtId="0" fontId="5" fillId="0" borderId="24" xfId="0" applyFont="1" applyFill="1" applyBorder="1"/>
    <xf numFmtId="0" fontId="5" fillId="0" borderId="21" xfId="0" applyFont="1" applyBorder="1" applyAlignment="1">
      <alignment horizontal="center"/>
    </xf>
    <xf numFmtId="0" fontId="5" fillId="0" borderId="21" xfId="0" applyFont="1" applyBorder="1"/>
    <xf numFmtId="14" fontId="0" fillId="0" borderId="26" xfId="0" applyNumberFormat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27" xfId="0" applyFill="1" applyBorder="1"/>
    <xf numFmtId="0" fontId="5" fillId="0" borderId="27" xfId="0" applyFont="1" applyBorder="1" applyAlignment="1">
      <alignment horizontal="right"/>
    </xf>
    <xf numFmtId="0" fontId="5" fillId="0" borderId="20" xfId="0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3" fontId="0" fillId="0" borderId="4" xfId="0" applyNumberFormat="1" applyFont="1" applyBorder="1"/>
    <xf numFmtId="0" fontId="0" fillId="0" borderId="22" xfId="0" applyFont="1" applyBorder="1" applyAlignment="1">
      <alignment horizontal="center"/>
    </xf>
    <xf numFmtId="2" fontId="0" fillId="0" borderId="1" xfId="0" applyNumberFormat="1" applyFont="1" applyBorder="1" applyAlignment="1">
      <alignment horizontal="right"/>
    </xf>
    <xf numFmtId="2" fontId="5" fillId="0" borderId="0" xfId="0" applyNumberFormat="1" applyFont="1" applyAlignment="1">
      <alignment horizontal="right"/>
    </xf>
    <xf numFmtId="2" fontId="0" fillId="0" borderId="22" xfId="0" applyNumberFormat="1" applyFont="1" applyBorder="1" applyAlignment="1">
      <alignment horizontal="right"/>
    </xf>
    <xf numFmtId="2" fontId="5" fillId="0" borderId="21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29" xfId="0" applyBorder="1"/>
    <xf numFmtId="2" fontId="0" fillId="0" borderId="8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2" fontId="0" fillId="0" borderId="5" xfId="0" applyNumberFormat="1" applyFont="1" applyBorder="1" applyAlignment="1">
      <alignment horizontal="right"/>
    </xf>
    <xf numFmtId="0" fontId="0" fillId="0" borderId="8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Font="1" applyBorder="1"/>
    <xf numFmtId="0" fontId="0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0" fillId="0" borderId="22" xfId="0" applyFont="1" applyBorder="1" applyAlignment="1">
      <alignment horizontal="center" wrapText="1"/>
    </xf>
    <xf numFmtId="2" fontId="0" fillId="0" borderId="22" xfId="0" applyNumberFormat="1" applyFont="1" applyBorder="1"/>
    <xf numFmtId="0" fontId="0" fillId="0" borderId="30" xfId="0" applyFont="1" applyBorder="1" applyAlignment="1">
      <alignment horizontal="center"/>
    </xf>
    <xf numFmtId="0" fontId="0" fillId="0" borderId="8" xfId="0" applyFont="1" applyBorder="1" applyAlignment="1">
      <alignment horizontal="left"/>
    </xf>
    <xf numFmtId="0" fontId="0" fillId="0" borderId="8" xfId="0" applyFont="1" applyBorder="1" applyAlignment="1">
      <alignment horizontal="center" wrapText="1"/>
    </xf>
    <xf numFmtId="0" fontId="0" fillId="0" borderId="8" xfId="0" applyFont="1" applyBorder="1"/>
    <xf numFmtId="2" fontId="0" fillId="0" borderId="8" xfId="0" applyNumberFormat="1" applyFont="1" applyBorder="1"/>
    <xf numFmtId="3" fontId="0" fillId="0" borderId="8" xfId="0" applyNumberFormat="1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0" fillId="0" borderId="22" xfId="0" applyBorder="1" applyAlignment="1">
      <alignment horizontal="left" wrapText="1"/>
    </xf>
    <xf numFmtId="2" fontId="0" fillId="0" borderId="22" xfId="0" applyNumberFormat="1" applyFont="1" applyBorder="1" applyAlignment="1"/>
    <xf numFmtId="0" fontId="0" fillId="0" borderId="28" xfId="0" applyBorder="1"/>
    <xf numFmtId="0" fontId="0" fillId="0" borderId="31" xfId="0" applyBorder="1"/>
    <xf numFmtId="0" fontId="0" fillId="0" borderId="32" xfId="0" applyBorder="1" applyAlignment="1">
      <alignment horizontal="center"/>
    </xf>
    <xf numFmtId="3" fontId="0" fillId="0" borderId="22" xfId="0" applyNumberFormat="1" applyBorder="1"/>
    <xf numFmtId="3" fontId="0" fillId="0" borderId="7" xfId="0" applyNumberFormat="1" applyFont="1" applyBorder="1"/>
    <xf numFmtId="0" fontId="5" fillId="0" borderId="0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center" wrapText="1"/>
    </xf>
    <xf numFmtId="0" fontId="5" fillId="0" borderId="32" xfId="0" applyFont="1" applyBorder="1" applyAlignment="1">
      <alignment horizontal="left"/>
    </xf>
    <xf numFmtId="0" fontId="0" fillId="0" borderId="32" xfId="0" applyFont="1" applyBorder="1" applyAlignment="1">
      <alignment horizontal="center"/>
    </xf>
    <xf numFmtId="0" fontId="0" fillId="0" borderId="32" xfId="0" applyFont="1" applyBorder="1" applyAlignment="1">
      <alignment horizontal="center" wrapText="1"/>
    </xf>
    <xf numFmtId="0" fontId="0" fillId="0" borderId="32" xfId="0" applyBorder="1" applyAlignment="1">
      <alignment horizontal="left" wrapText="1"/>
    </xf>
    <xf numFmtId="2" fontId="0" fillId="0" borderId="32" xfId="0" applyNumberFormat="1" applyFont="1" applyBorder="1" applyAlignment="1"/>
    <xf numFmtId="0" fontId="0" fillId="0" borderId="32" xfId="0" applyBorder="1" applyAlignment="1">
      <alignment horizontal="left"/>
    </xf>
    <xf numFmtId="3" fontId="0" fillId="0" borderId="4" xfId="0" applyNumberFormat="1" applyBorder="1"/>
    <xf numFmtId="0" fontId="0" fillId="0" borderId="22" xfId="0" applyFill="1" applyBorder="1"/>
    <xf numFmtId="0" fontId="5" fillId="0" borderId="7" xfId="0" applyFont="1" applyBorder="1"/>
    <xf numFmtId="2" fontId="5" fillId="0" borderId="7" xfId="0" applyNumberFormat="1" applyFont="1" applyBorder="1" applyAlignment="1">
      <alignment horizontal="right"/>
    </xf>
    <xf numFmtId="0" fontId="5" fillId="0" borderId="20" xfId="0" applyFont="1" applyBorder="1"/>
    <xf numFmtId="2" fontId="5" fillId="0" borderId="20" xfId="0" applyNumberFormat="1" applyFont="1" applyBorder="1" applyAlignment="1">
      <alignment horizontal="right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2" fontId="5" fillId="0" borderId="7" xfId="0" applyNumberFormat="1" applyFont="1" applyBorder="1" applyAlignment="1"/>
    <xf numFmtId="2" fontId="0" fillId="0" borderId="8" xfId="0" applyNumberFormat="1" applyFont="1" applyBorder="1" applyAlignment="1"/>
    <xf numFmtId="2" fontId="5" fillId="0" borderId="20" xfId="0" applyNumberFormat="1" applyFont="1" applyBorder="1"/>
    <xf numFmtId="2" fontId="5" fillId="0" borderId="3" xfId="0" applyNumberFormat="1" applyFont="1" applyBorder="1"/>
    <xf numFmtId="0" fontId="5" fillId="0" borderId="10" xfId="0" applyFont="1" applyBorder="1"/>
    <xf numFmtId="14" fontId="5" fillId="0" borderId="7" xfId="0" applyNumberFormat="1" applyFont="1" applyBorder="1" applyAlignment="1">
      <alignment horizontal="center"/>
    </xf>
    <xf numFmtId="0" fontId="5" fillId="0" borderId="25" xfId="0" applyFont="1" applyBorder="1"/>
    <xf numFmtId="2" fontId="5" fillId="0" borderId="27" xfId="0" applyNumberFormat="1" applyFont="1" applyBorder="1"/>
    <xf numFmtId="0" fontId="5" fillId="0" borderId="8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5" fillId="0" borderId="32" xfId="0" applyFont="1" applyBorder="1"/>
    <xf numFmtId="2" fontId="0" fillId="0" borderId="32" xfId="0" applyNumberFormat="1" applyFont="1" applyBorder="1" applyAlignment="1">
      <alignment horizontal="right"/>
    </xf>
    <xf numFmtId="0" fontId="5" fillId="0" borderId="8" xfId="0" applyFont="1" applyBorder="1" applyAlignment="1">
      <alignment horizontal="center" wrapText="1"/>
    </xf>
    <xf numFmtId="0" fontId="0" fillId="0" borderId="33" xfId="0" applyBorder="1" applyAlignment="1">
      <alignment horizontal="center"/>
    </xf>
    <xf numFmtId="0" fontId="5" fillId="0" borderId="27" xfId="0" applyFont="1" applyBorder="1"/>
    <xf numFmtId="0" fontId="0" fillId="0" borderId="32" xfId="0" applyBorder="1"/>
    <xf numFmtId="0" fontId="0" fillId="0" borderId="5" xfId="0" applyBorder="1" applyAlignment="1">
      <alignment horizontal="center"/>
    </xf>
    <xf numFmtId="0" fontId="0" fillId="0" borderId="34" xfId="0" applyBorder="1"/>
    <xf numFmtId="0" fontId="5" fillId="0" borderId="35" xfId="0" applyFont="1" applyBorder="1"/>
    <xf numFmtId="2" fontId="5" fillId="0" borderId="4" xfId="0" applyNumberFormat="1" applyFont="1" applyBorder="1" applyAlignment="1">
      <alignment horizontal="center"/>
    </xf>
    <xf numFmtId="14" fontId="0" fillId="0" borderId="29" xfId="0" applyNumberFormat="1" applyBorder="1" applyAlignment="1">
      <alignment horizontal="center"/>
    </xf>
    <xf numFmtId="2" fontId="5" fillId="0" borderId="10" xfId="0" applyNumberFormat="1" applyFont="1" applyBorder="1"/>
    <xf numFmtId="3" fontId="0" fillId="0" borderId="36" xfId="0" applyNumberFormat="1" applyFont="1" applyBorder="1"/>
    <xf numFmtId="0" fontId="0" fillId="0" borderId="7" xfId="0" applyFont="1" applyBorder="1" applyAlignment="1">
      <alignment horizontal="center"/>
    </xf>
    <xf numFmtId="0" fontId="0" fillId="0" borderId="7" xfId="0" applyFont="1" applyBorder="1" applyAlignment="1">
      <alignment horizontal="left"/>
    </xf>
    <xf numFmtId="0" fontId="0" fillId="0" borderId="37" xfId="0" applyBorder="1" applyAlignment="1">
      <alignment horizontal="center"/>
    </xf>
    <xf numFmtId="14" fontId="5" fillId="0" borderId="22" xfId="0" applyNumberFormat="1" applyFont="1" applyBorder="1"/>
    <xf numFmtId="0" fontId="5" fillId="0" borderId="38" xfId="0" applyFont="1" applyBorder="1"/>
    <xf numFmtId="0" fontId="5" fillId="0" borderId="39" xfId="0" applyFont="1" applyBorder="1"/>
    <xf numFmtId="0" fontId="0" fillId="0" borderId="38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40" xfId="0" applyFont="1" applyBorder="1" applyAlignment="1">
      <alignment horizontal="center"/>
    </xf>
    <xf numFmtId="0" fontId="0" fillId="0" borderId="27" xfId="0" applyFont="1" applyBorder="1"/>
    <xf numFmtId="0" fontId="0" fillId="0" borderId="0" xfId="0" applyBorder="1" applyAlignment="1">
      <alignment horizontal="left" wrapText="1"/>
    </xf>
    <xf numFmtId="0" fontId="5" fillId="0" borderId="27" xfId="0" applyFont="1" applyBorder="1" applyAlignment="1">
      <alignment horizontal="center"/>
    </xf>
    <xf numFmtId="2" fontId="0" fillId="0" borderId="0" xfId="0" applyNumberFormat="1" applyFont="1" applyBorder="1" applyAlignment="1">
      <alignment horizontal="right"/>
    </xf>
    <xf numFmtId="0" fontId="5" fillId="0" borderId="29" xfId="0" applyFont="1" applyBorder="1"/>
    <xf numFmtId="0" fontId="5" fillId="0" borderId="29" xfId="0" applyFont="1" applyBorder="1" applyAlignment="1">
      <alignment horizontal="center"/>
    </xf>
    <xf numFmtId="0" fontId="0" fillId="0" borderId="41" xfId="0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0" fontId="0" fillId="0" borderId="43" xfId="0" applyBorder="1"/>
    <xf numFmtId="2" fontId="0" fillId="0" borderId="32" xfId="0" applyNumberFormat="1" applyBorder="1" applyAlignment="1">
      <alignment horizontal="right"/>
    </xf>
    <xf numFmtId="0" fontId="0" fillId="0" borderId="32" xfId="0" applyFont="1" applyBorder="1" applyAlignment="1">
      <alignment horizontal="left"/>
    </xf>
    <xf numFmtId="14" fontId="5" fillId="0" borderId="29" xfId="0" applyNumberFormat="1" applyFont="1" applyBorder="1" applyAlignment="1">
      <alignment horizontal="center"/>
    </xf>
    <xf numFmtId="2" fontId="0" fillId="0" borderId="29" xfId="0" applyNumberFormat="1" applyFont="1" applyBorder="1" applyAlignment="1">
      <alignment horizontal="right"/>
    </xf>
    <xf numFmtId="0" fontId="5" fillId="0" borderId="29" xfId="0" applyFont="1" applyBorder="1" applyAlignment="1">
      <alignment horizontal="left"/>
    </xf>
    <xf numFmtId="2" fontId="5" fillId="0" borderId="8" xfId="0" applyNumberFormat="1" applyFont="1" applyBorder="1" applyAlignment="1">
      <alignment horizontal="right"/>
    </xf>
    <xf numFmtId="0" fontId="5" fillId="0" borderId="44" xfId="0" applyFont="1" applyBorder="1"/>
    <xf numFmtId="0" fontId="0" fillId="0" borderId="29" xfId="0" applyFill="1" applyBorder="1"/>
    <xf numFmtId="0" fontId="5" fillId="0" borderId="32" xfId="0" applyFont="1" applyBorder="1" applyAlignment="1">
      <alignment horizontal="center"/>
    </xf>
    <xf numFmtId="2" fontId="5" fillId="0" borderId="3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topLeftCell="A16" workbookViewId="0">
      <selection activeCell="D35" sqref="D35"/>
    </sheetView>
  </sheetViews>
  <sheetFormatPr defaultRowHeight="12.75"/>
  <cols>
    <col min="1" max="1" width="20.28515625" customWidth="1"/>
    <col min="2" max="2" width="9.140625" style="7"/>
    <col min="3" max="3" width="6.5703125" style="7" customWidth="1"/>
    <col min="4" max="4" width="15.28515625" style="72" customWidth="1"/>
    <col min="5" max="5" width="42.85546875" customWidth="1"/>
  </cols>
  <sheetData>
    <row r="1" spans="1:6">
      <c r="A1" s="1" t="s">
        <v>7</v>
      </c>
      <c r="B1" s="35"/>
      <c r="C1" s="35"/>
      <c r="D1" s="69"/>
    </row>
    <row r="3" spans="1:6">
      <c r="A3" s="1" t="s">
        <v>8</v>
      </c>
      <c r="B3" s="35"/>
      <c r="C3" s="35"/>
      <c r="D3" s="69"/>
      <c r="E3" s="1"/>
    </row>
    <row r="4" spans="1:6">
      <c r="A4" s="1" t="s">
        <v>9</v>
      </c>
      <c r="B4" s="35"/>
      <c r="C4" s="35"/>
      <c r="D4" s="69"/>
      <c r="F4" s="2"/>
    </row>
    <row r="5" spans="1:6">
      <c r="A5" s="1"/>
      <c r="B5" s="35"/>
      <c r="C5" s="35"/>
      <c r="D5" s="69"/>
      <c r="F5" s="2"/>
    </row>
    <row r="6" spans="1:6">
      <c r="A6" s="1"/>
      <c r="B6" s="35" t="s">
        <v>119</v>
      </c>
      <c r="C6" s="35"/>
      <c r="D6" s="69"/>
      <c r="E6" s="8"/>
      <c r="F6" s="2"/>
    </row>
    <row r="7" spans="1:6">
      <c r="B7" s="35"/>
      <c r="C7" s="35"/>
      <c r="D7" s="69"/>
    </row>
    <row r="8" spans="1:6" s="7" customFormat="1" ht="13.5" thickBot="1">
      <c r="A8" s="63" t="s">
        <v>4</v>
      </c>
      <c r="B8" s="63" t="s">
        <v>0</v>
      </c>
      <c r="C8" s="63" t="s">
        <v>1</v>
      </c>
      <c r="D8" s="64" t="s">
        <v>2</v>
      </c>
      <c r="E8" s="63" t="s">
        <v>3</v>
      </c>
    </row>
    <row r="9" spans="1:6" s="7" customFormat="1">
      <c r="A9" s="15" t="s">
        <v>44</v>
      </c>
      <c r="B9" s="75"/>
      <c r="C9" s="75"/>
      <c r="D9" s="76">
        <v>1697288</v>
      </c>
      <c r="E9" s="75"/>
    </row>
    <row r="10" spans="1:6" s="7" customFormat="1">
      <c r="A10" s="143" t="s">
        <v>5</v>
      </c>
      <c r="B10" s="142" t="s">
        <v>121</v>
      </c>
      <c r="C10" s="126">
        <v>13</v>
      </c>
      <c r="D10" s="76">
        <v>235148</v>
      </c>
      <c r="E10" s="3" t="s">
        <v>32</v>
      </c>
    </row>
    <row r="11" spans="1:6">
      <c r="A11" s="132"/>
      <c r="B11" s="142" t="s">
        <v>121</v>
      </c>
      <c r="C11" s="6">
        <v>14</v>
      </c>
      <c r="D11" s="68">
        <v>4405</v>
      </c>
      <c r="E11" s="3" t="s">
        <v>90</v>
      </c>
    </row>
    <row r="12" spans="1:6" ht="13.5" thickBot="1">
      <c r="A12" s="131" t="s">
        <v>6</v>
      </c>
      <c r="B12" s="151"/>
      <c r="C12" s="63"/>
      <c r="D12" s="114">
        <f>SUM(D9:D11)</f>
        <v>1936841</v>
      </c>
      <c r="E12" s="36"/>
    </row>
    <row r="13" spans="1:6">
      <c r="A13" s="134" t="s">
        <v>104</v>
      </c>
      <c r="B13" s="125"/>
      <c r="C13" s="100"/>
      <c r="D13" s="152">
        <v>207987</v>
      </c>
      <c r="E13" s="37"/>
    </row>
    <row r="14" spans="1:6" ht="25.5">
      <c r="A14" s="135" t="s">
        <v>86</v>
      </c>
      <c r="B14" s="142" t="s">
        <v>121</v>
      </c>
      <c r="C14" s="130">
        <v>13</v>
      </c>
      <c r="D14" s="70">
        <v>29357</v>
      </c>
      <c r="E14" s="93" t="s">
        <v>87</v>
      </c>
    </row>
    <row r="15" spans="1:6">
      <c r="A15" s="135"/>
      <c r="B15" s="142" t="s">
        <v>121</v>
      </c>
      <c r="C15" s="130">
        <v>14</v>
      </c>
      <c r="D15" s="70">
        <v>628</v>
      </c>
      <c r="E15" s="150" t="s">
        <v>110</v>
      </c>
    </row>
    <row r="16" spans="1:6" s="1" customFormat="1" ht="13.5" thickBot="1">
      <c r="A16" s="111" t="s">
        <v>88</v>
      </c>
      <c r="B16" s="91"/>
      <c r="C16" s="91"/>
      <c r="D16" s="112">
        <f>SUM(D13:D15)</f>
        <v>237972</v>
      </c>
      <c r="E16" s="111"/>
    </row>
    <row r="17" spans="1:5">
      <c r="A17" s="38" t="s">
        <v>67</v>
      </c>
      <c r="B17" s="39"/>
      <c r="C17" s="39"/>
      <c r="D17" s="74">
        <v>224581</v>
      </c>
      <c r="E17" s="38"/>
    </row>
    <row r="18" spans="1:5" ht="25.5">
      <c r="A18" s="47" t="s">
        <v>68</v>
      </c>
      <c r="B18" s="142" t="s">
        <v>121</v>
      </c>
      <c r="C18" s="49">
        <v>13</v>
      </c>
      <c r="D18" s="70">
        <v>29753</v>
      </c>
      <c r="E18" s="93" t="s">
        <v>122</v>
      </c>
    </row>
    <row r="19" spans="1:5">
      <c r="A19" s="127"/>
      <c r="B19" s="142" t="s">
        <v>121</v>
      </c>
      <c r="C19" s="97">
        <v>14</v>
      </c>
      <c r="D19" s="128">
        <v>748</v>
      </c>
      <c r="E19" s="110" t="s">
        <v>101</v>
      </c>
    </row>
    <row r="20" spans="1:5" ht="13.5" thickBot="1">
      <c r="A20" s="111" t="s">
        <v>69</v>
      </c>
      <c r="B20" s="91"/>
      <c r="C20" s="91"/>
      <c r="D20" s="112">
        <f>SUM(D17:D19)</f>
        <v>255082</v>
      </c>
      <c r="E20" s="21"/>
    </row>
    <row r="21" spans="1:5">
      <c r="A21" s="38" t="s">
        <v>84</v>
      </c>
      <c r="B21" s="39"/>
      <c r="C21" s="39"/>
      <c r="D21" s="74">
        <v>220</v>
      </c>
      <c r="E21" s="38"/>
    </row>
    <row r="22" spans="1:5">
      <c r="A22" s="23" t="s">
        <v>49</v>
      </c>
      <c r="B22" s="133"/>
      <c r="C22" s="49"/>
      <c r="D22" s="70"/>
      <c r="E22" s="50"/>
    </row>
    <row r="23" spans="1:5" ht="13.5" thickBot="1">
      <c r="A23" s="111" t="s">
        <v>50</v>
      </c>
      <c r="B23" s="91"/>
      <c r="C23" s="91"/>
      <c r="D23" s="112">
        <f>SUM(D21:D22)</f>
        <v>220</v>
      </c>
      <c r="E23" s="21"/>
    </row>
    <row r="24" spans="1:5">
      <c r="A24" s="38" t="s">
        <v>85</v>
      </c>
      <c r="B24" s="39"/>
      <c r="C24" s="39"/>
      <c r="D24" s="74">
        <v>76613</v>
      </c>
      <c r="E24" s="38"/>
    </row>
    <row r="25" spans="1:5" ht="25.5">
      <c r="A25" s="47" t="s">
        <v>64</v>
      </c>
      <c r="B25" s="142" t="s">
        <v>121</v>
      </c>
      <c r="C25" s="49">
        <v>13</v>
      </c>
      <c r="D25" s="70">
        <v>10963</v>
      </c>
      <c r="E25" s="93" t="s">
        <v>89</v>
      </c>
    </row>
    <row r="26" spans="1:5">
      <c r="A26" s="50"/>
      <c r="B26" s="142" t="s">
        <v>121</v>
      </c>
      <c r="C26" s="49">
        <v>15</v>
      </c>
      <c r="D26" s="70">
        <v>386</v>
      </c>
      <c r="E26" s="110" t="s">
        <v>91</v>
      </c>
    </row>
    <row r="27" spans="1:5" ht="13.5" thickBot="1">
      <c r="A27" s="111" t="s">
        <v>65</v>
      </c>
      <c r="B27" s="91"/>
      <c r="C27" s="91"/>
      <c r="D27" s="112">
        <f>SUM(D24:D26)</f>
        <v>87962</v>
      </c>
      <c r="E27" s="21"/>
    </row>
    <row r="28" spans="1:5">
      <c r="A28" s="73" t="s">
        <v>45</v>
      </c>
      <c r="B28" s="39"/>
      <c r="C28" s="39"/>
      <c r="D28" s="74">
        <v>16594</v>
      </c>
      <c r="E28" s="38"/>
    </row>
    <row r="29" spans="1:5">
      <c r="A29" s="50" t="s">
        <v>33</v>
      </c>
      <c r="B29" s="142" t="s">
        <v>121</v>
      </c>
      <c r="C29" s="49">
        <v>13</v>
      </c>
      <c r="D29" s="70">
        <v>10901</v>
      </c>
      <c r="E29" s="50" t="s">
        <v>102</v>
      </c>
    </row>
    <row r="30" spans="1:5">
      <c r="A30" s="132"/>
      <c r="B30" s="142" t="s">
        <v>121</v>
      </c>
      <c r="C30" s="97">
        <v>14</v>
      </c>
      <c r="D30" s="128">
        <v>4181</v>
      </c>
      <c r="E30" s="132" t="s">
        <v>111</v>
      </c>
    </row>
    <row r="31" spans="1:5">
      <c r="A31" s="132"/>
      <c r="B31" s="142" t="s">
        <v>121</v>
      </c>
      <c r="C31" s="97">
        <v>29</v>
      </c>
      <c r="D31" s="128">
        <v>-539</v>
      </c>
      <c r="E31" s="110" t="s">
        <v>112</v>
      </c>
    </row>
    <row r="32" spans="1:5" s="37" customFormat="1" ht="13.5" thickBot="1">
      <c r="A32" s="111" t="s">
        <v>34</v>
      </c>
      <c r="B32" s="91"/>
      <c r="C32" s="91"/>
      <c r="D32" s="112">
        <f>SUM(D28:D31)</f>
        <v>31137</v>
      </c>
      <c r="E32" s="21"/>
    </row>
    <row r="33" spans="1:5" s="37" customFormat="1">
      <c r="A33" s="23" t="s">
        <v>103</v>
      </c>
      <c r="B33" s="125"/>
      <c r="C33" s="125"/>
      <c r="D33" s="164">
        <v>58000</v>
      </c>
      <c r="E33" s="38"/>
    </row>
    <row r="34" spans="1:5" s="37" customFormat="1">
      <c r="A34" s="47" t="s">
        <v>98</v>
      </c>
      <c r="B34" s="67"/>
      <c r="C34" s="67"/>
      <c r="D34" s="70"/>
      <c r="E34" s="50"/>
    </row>
    <row r="35" spans="1:5" s="37" customFormat="1" ht="13.5" thickBot="1">
      <c r="A35" s="111" t="s">
        <v>99</v>
      </c>
      <c r="B35" s="91"/>
      <c r="C35" s="91"/>
      <c r="D35" s="112">
        <v>58000</v>
      </c>
      <c r="E35" s="21"/>
    </row>
    <row r="36" spans="1:5" s="37" customFormat="1">
      <c r="A36" s="38" t="s">
        <v>66</v>
      </c>
      <c r="B36" s="39"/>
      <c r="C36" s="39"/>
      <c r="D36" s="74">
        <v>49813</v>
      </c>
      <c r="E36" s="38"/>
    </row>
    <row r="37" spans="1:5">
      <c r="A37" s="47" t="s">
        <v>46</v>
      </c>
      <c r="B37" s="142" t="s">
        <v>121</v>
      </c>
      <c r="C37" s="67">
        <v>13</v>
      </c>
      <c r="D37" s="70">
        <v>7151</v>
      </c>
      <c r="E37" s="98" t="s">
        <v>48</v>
      </c>
    </row>
    <row r="38" spans="1:5" ht="13.5" thickBot="1">
      <c r="A38" s="111" t="s">
        <v>47</v>
      </c>
      <c r="B38" s="115"/>
      <c r="C38" s="91"/>
      <c r="D38" s="112">
        <f>SUM(D36:D37)</f>
        <v>56964</v>
      </c>
      <c r="E38" s="99"/>
    </row>
    <row r="39" spans="1:5" ht="13.5" thickBot="1">
      <c r="A39" s="41" t="s">
        <v>120</v>
      </c>
      <c r="B39" s="42"/>
      <c r="C39" s="42"/>
      <c r="D39" s="71">
        <f>D12+D16+D20+D23+D27+D32+D35+D38</f>
        <v>2664178</v>
      </c>
      <c r="E39" s="44"/>
    </row>
  </sheetData>
  <sheetProtection selectLockedCells="1" selectUnlockedCells="1"/>
  <phoneticPr fontId="0" type="noConversion"/>
  <pageMargins left="0.74791666666666701" right="0.74791666666666701" top="0.98402777777777795" bottom="0.98402777777777795" header="0.51180555555555596" footer="0.51180555555555596"/>
  <pageSetup paperSize="9" scale="90" firstPageNumber="0" orientation="landscape" horizontalDpi="300" verticalDpi="300" r:id="rId1"/>
  <headerFooter alignWithMargins="0"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T69"/>
  <sheetViews>
    <sheetView topLeftCell="A40" workbookViewId="0">
      <selection activeCell="G67" sqref="G67"/>
    </sheetView>
  </sheetViews>
  <sheetFormatPr defaultRowHeight="12.75"/>
  <cols>
    <col min="1" max="1" width="20.7109375" customWidth="1"/>
    <col min="2" max="2" width="12.140625" style="7" customWidth="1"/>
    <col min="3" max="3" width="11.42578125" style="7" customWidth="1"/>
    <col min="4" max="4" width="13.28515625" style="7" customWidth="1"/>
    <col min="5" max="5" width="42.5703125" customWidth="1"/>
    <col min="6" max="6" width="15.5703125" style="7" customWidth="1"/>
    <col min="7" max="7" width="13.42578125" style="20" customWidth="1"/>
    <col min="8" max="8" width="34.28515625" customWidth="1"/>
  </cols>
  <sheetData>
    <row r="1" spans="1:10">
      <c r="A1" s="169" t="s">
        <v>7</v>
      </c>
      <c r="B1" s="169"/>
      <c r="C1" s="169"/>
      <c r="D1" s="169"/>
      <c r="E1" s="169"/>
      <c r="F1" s="169"/>
      <c r="G1" s="169"/>
      <c r="H1" s="1"/>
    </row>
    <row r="3" spans="1:10">
      <c r="A3" s="169" t="s">
        <v>8</v>
      </c>
      <c r="B3" s="169"/>
      <c r="C3" s="169"/>
      <c r="D3" s="169"/>
      <c r="E3" s="169"/>
      <c r="F3" s="169"/>
      <c r="G3" s="169"/>
      <c r="H3" s="1"/>
      <c r="I3" s="1"/>
    </row>
    <row r="4" spans="1:10">
      <c r="A4" s="169" t="s">
        <v>10</v>
      </c>
      <c r="B4" s="169"/>
      <c r="C4" s="169"/>
      <c r="D4" s="169"/>
      <c r="E4" s="169"/>
      <c r="F4" s="169"/>
      <c r="G4" s="169"/>
      <c r="H4" s="1"/>
      <c r="J4" s="2"/>
    </row>
    <row r="5" spans="1:10">
      <c r="A5" s="169" t="s">
        <v>123</v>
      </c>
      <c r="B5" s="169"/>
      <c r="C5" s="169"/>
      <c r="D5" s="169"/>
      <c r="E5" s="169"/>
      <c r="F5" s="169"/>
      <c r="G5" s="169"/>
    </row>
    <row r="7" spans="1:10" s="65" customFormat="1" ht="51.75" thickBot="1">
      <c r="A7" s="63" t="s">
        <v>4</v>
      </c>
      <c r="B7" s="81" t="s">
        <v>0</v>
      </c>
      <c r="C7" s="81" t="s">
        <v>11</v>
      </c>
      <c r="D7" s="82" t="s">
        <v>12</v>
      </c>
      <c r="E7" s="82" t="s">
        <v>13</v>
      </c>
      <c r="F7" s="82" t="s">
        <v>14</v>
      </c>
      <c r="G7" s="136" t="s">
        <v>2</v>
      </c>
      <c r="H7" s="81" t="s">
        <v>3</v>
      </c>
    </row>
    <row r="8" spans="1:10" s="78" customFormat="1">
      <c r="A8" s="54" t="s">
        <v>70</v>
      </c>
      <c r="B8" s="101"/>
      <c r="C8" s="101"/>
      <c r="D8" s="102"/>
      <c r="E8" s="102"/>
      <c r="F8" s="102"/>
      <c r="G8" s="70">
        <v>8989.15</v>
      </c>
      <c r="H8" s="101"/>
    </row>
    <row r="9" spans="1:10" s="78" customFormat="1">
      <c r="A9" s="103" t="s">
        <v>56</v>
      </c>
      <c r="B9" s="49" t="s">
        <v>121</v>
      </c>
      <c r="C9" s="104">
        <v>30</v>
      </c>
      <c r="D9" s="105">
        <v>857</v>
      </c>
      <c r="E9" s="106" t="s">
        <v>71</v>
      </c>
      <c r="F9" s="105">
        <v>10710</v>
      </c>
      <c r="G9" s="107">
        <v>902.02</v>
      </c>
      <c r="H9" s="108" t="s">
        <v>72</v>
      </c>
    </row>
    <row r="10" spans="1:10" s="78" customFormat="1" ht="13.5" thickBot="1">
      <c r="A10" s="116" t="s">
        <v>57</v>
      </c>
      <c r="B10" s="91"/>
      <c r="C10" s="91"/>
      <c r="D10" s="92"/>
      <c r="E10" s="92"/>
      <c r="F10" s="92"/>
      <c r="G10" s="117">
        <f>SUM(G8:G9)</f>
        <v>9891.17</v>
      </c>
      <c r="H10" s="91"/>
    </row>
    <row r="11" spans="1:10" s="78" customFormat="1">
      <c r="A11" s="54" t="s">
        <v>103</v>
      </c>
      <c r="B11" s="125"/>
      <c r="C11" s="125"/>
      <c r="D11" s="129"/>
      <c r="E11" s="129"/>
      <c r="F11" s="129"/>
      <c r="G11" s="118">
        <v>238.78</v>
      </c>
      <c r="H11" s="125"/>
    </row>
    <row r="12" spans="1:10" s="80" customFormat="1">
      <c r="A12" s="48" t="s">
        <v>98</v>
      </c>
      <c r="B12" s="49" t="s">
        <v>121</v>
      </c>
      <c r="C12" s="67">
        <v>30</v>
      </c>
      <c r="D12" s="83">
        <v>858</v>
      </c>
      <c r="E12" s="106" t="s">
        <v>71</v>
      </c>
      <c r="F12" s="105">
        <v>10710</v>
      </c>
      <c r="G12" s="94">
        <v>23.32</v>
      </c>
      <c r="H12" s="52" t="s">
        <v>124</v>
      </c>
    </row>
    <row r="13" spans="1:10" s="78" customFormat="1" ht="13.5" thickBot="1">
      <c r="A13" s="116" t="s">
        <v>99</v>
      </c>
      <c r="B13" s="91"/>
      <c r="C13" s="91"/>
      <c r="D13" s="92"/>
      <c r="E13" s="92"/>
      <c r="F13" s="92"/>
      <c r="G13" s="117">
        <f>SUM(G11:G12)</f>
        <v>262.10000000000002</v>
      </c>
      <c r="H13" s="91"/>
    </row>
    <row r="14" spans="1:10" s="80" customFormat="1">
      <c r="A14" s="86" t="s">
        <v>51</v>
      </c>
      <c r="B14" s="77"/>
      <c r="C14" s="77"/>
      <c r="D14" s="87"/>
      <c r="E14" s="87"/>
      <c r="F14" s="87"/>
      <c r="G14" s="74">
        <v>29795.040000000001</v>
      </c>
      <c r="H14" s="77"/>
    </row>
    <row r="15" spans="1:10" s="80" customFormat="1">
      <c r="A15" s="47" t="s">
        <v>15</v>
      </c>
      <c r="B15" s="39" t="s">
        <v>121</v>
      </c>
      <c r="C15" s="77">
        <v>12</v>
      </c>
      <c r="D15" s="87">
        <v>761</v>
      </c>
      <c r="E15" s="150" t="s">
        <v>125</v>
      </c>
      <c r="F15" s="87">
        <v>10510427137</v>
      </c>
      <c r="G15" s="74">
        <v>2.2799999999999998</v>
      </c>
      <c r="H15" s="52" t="s">
        <v>126</v>
      </c>
    </row>
    <row r="16" spans="1:10">
      <c r="B16" s="49" t="s">
        <v>121</v>
      </c>
      <c r="C16" s="67">
        <v>23</v>
      </c>
      <c r="D16" s="67">
        <v>850</v>
      </c>
      <c r="E16" s="13" t="s">
        <v>41</v>
      </c>
      <c r="F16" s="67">
        <v>6200618865</v>
      </c>
      <c r="G16" s="84">
        <v>2544.17</v>
      </c>
      <c r="H16" s="15" t="s">
        <v>42</v>
      </c>
    </row>
    <row r="17" spans="1:8" ht="13.5" thickBot="1">
      <c r="A17" s="113" t="s">
        <v>17</v>
      </c>
      <c r="B17" s="45"/>
      <c r="C17" s="45"/>
      <c r="D17" s="45"/>
      <c r="E17" s="40"/>
      <c r="F17" s="45"/>
      <c r="G17" s="119">
        <f>SUM(G14:G16)</f>
        <v>32341.489999999998</v>
      </c>
      <c r="H17" s="46"/>
    </row>
    <row r="18" spans="1:8">
      <c r="A18" s="54" t="s">
        <v>52</v>
      </c>
      <c r="B18" s="77"/>
      <c r="C18" s="77"/>
      <c r="D18" s="77"/>
      <c r="E18" s="88"/>
      <c r="F18" s="77"/>
      <c r="G18" s="89">
        <v>2548.2399999999998</v>
      </c>
      <c r="H18" s="90"/>
    </row>
    <row r="19" spans="1:8">
      <c r="A19" s="47" t="s">
        <v>18</v>
      </c>
      <c r="B19" s="49" t="s">
        <v>121</v>
      </c>
      <c r="C19" s="14">
        <v>12</v>
      </c>
      <c r="D19" s="14">
        <v>762</v>
      </c>
      <c r="E19" s="15" t="s">
        <v>105</v>
      </c>
      <c r="F19" s="14">
        <v>32161</v>
      </c>
      <c r="G19" s="19">
        <v>106.92</v>
      </c>
      <c r="H19" s="15" t="s">
        <v>21</v>
      </c>
    </row>
    <row r="20" spans="1:8">
      <c r="A20" s="50"/>
      <c r="B20" s="49" t="s">
        <v>121</v>
      </c>
      <c r="C20" s="67">
        <v>29</v>
      </c>
      <c r="D20" s="67">
        <v>855</v>
      </c>
      <c r="E20" s="50" t="s">
        <v>19</v>
      </c>
      <c r="F20" s="67">
        <v>92175</v>
      </c>
      <c r="G20" s="84">
        <v>285.25</v>
      </c>
      <c r="H20" s="50" t="s">
        <v>20</v>
      </c>
    </row>
    <row r="21" spans="1:8" ht="13.5" thickBot="1">
      <c r="A21" s="165" t="s">
        <v>22</v>
      </c>
      <c r="B21" s="11"/>
      <c r="C21" s="10"/>
      <c r="D21" s="10"/>
      <c r="E21" s="4"/>
      <c r="F21" s="10"/>
      <c r="G21" s="120">
        <f>SUM(G18:G20)</f>
        <v>2940.41</v>
      </c>
      <c r="H21" s="5"/>
    </row>
    <row r="22" spans="1:8">
      <c r="A22" s="54" t="s">
        <v>92</v>
      </c>
      <c r="B22" s="67"/>
      <c r="C22" s="85"/>
      <c r="D22" s="11"/>
      <c r="E22" s="79"/>
      <c r="F22" s="11"/>
      <c r="G22" s="18">
        <v>20550</v>
      </c>
      <c r="H22" s="66"/>
    </row>
    <row r="23" spans="1:8">
      <c r="A23" s="47" t="s">
        <v>73</v>
      </c>
      <c r="B23" s="49" t="s">
        <v>121</v>
      </c>
      <c r="C23" s="11">
        <v>14</v>
      </c>
      <c r="D23" s="11">
        <v>836</v>
      </c>
      <c r="E23" s="13" t="s">
        <v>113</v>
      </c>
      <c r="F23" s="16">
        <v>21693</v>
      </c>
      <c r="G23" s="18">
        <v>150</v>
      </c>
      <c r="H23" s="109" t="s">
        <v>114</v>
      </c>
    </row>
    <row r="24" spans="1:8">
      <c r="B24" s="49" t="s">
        <v>121</v>
      </c>
      <c r="C24" s="85">
        <v>30</v>
      </c>
      <c r="D24" s="11">
        <v>861</v>
      </c>
      <c r="E24" s="13" t="s">
        <v>74</v>
      </c>
      <c r="F24" s="16" t="s">
        <v>127</v>
      </c>
      <c r="G24" s="18">
        <v>2500</v>
      </c>
      <c r="H24" s="109" t="s">
        <v>75</v>
      </c>
    </row>
    <row r="25" spans="1:8" ht="13.5" thickBot="1">
      <c r="A25" s="131" t="s">
        <v>76</v>
      </c>
      <c r="B25" s="45"/>
      <c r="C25" s="45"/>
      <c r="D25" s="45"/>
      <c r="E25" s="40"/>
      <c r="F25" s="45"/>
      <c r="G25" s="119">
        <f>SUM(G22:G24)</f>
        <v>23200</v>
      </c>
      <c r="H25" s="46"/>
    </row>
    <row r="26" spans="1:8">
      <c r="A26" s="54" t="s">
        <v>53</v>
      </c>
      <c r="B26" s="77"/>
      <c r="C26" s="77"/>
      <c r="D26" s="77"/>
      <c r="E26" s="88"/>
      <c r="F26" s="77"/>
      <c r="G26" s="89">
        <v>8412.41</v>
      </c>
      <c r="H26" s="90"/>
    </row>
    <row r="27" spans="1:8">
      <c r="A27" s="48" t="s">
        <v>23</v>
      </c>
      <c r="B27" s="49" t="s">
        <v>121</v>
      </c>
      <c r="C27" s="155">
        <v>12</v>
      </c>
      <c r="D27" s="67">
        <v>763</v>
      </c>
      <c r="E27" s="50" t="s">
        <v>58</v>
      </c>
      <c r="F27" s="157">
        <v>190311913257</v>
      </c>
      <c r="G27" s="84">
        <v>159.9</v>
      </c>
      <c r="H27" s="50" t="s">
        <v>59</v>
      </c>
    </row>
    <row r="28" spans="1:8">
      <c r="A28" s="17"/>
      <c r="B28" s="49" t="s">
        <v>121</v>
      </c>
      <c r="C28" s="156">
        <v>12</v>
      </c>
      <c r="D28" s="67">
        <v>764</v>
      </c>
      <c r="E28" s="50" t="s">
        <v>24</v>
      </c>
      <c r="F28" s="49"/>
      <c r="G28" s="84">
        <v>278</v>
      </c>
      <c r="H28" s="50" t="s">
        <v>43</v>
      </c>
    </row>
    <row r="29" spans="1:8">
      <c r="A29" s="12"/>
      <c r="B29" s="49" t="s">
        <v>121</v>
      </c>
      <c r="C29" s="9">
        <v>23</v>
      </c>
      <c r="D29" s="11">
        <v>846</v>
      </c>
      <c r="E29" s="13" t="s">
        <v>40</v>
      </c>
      <c r="F29" s="16">
        <v>40467207</v>
      </c>
      <c r="G29" s="18">
        <v>23.99</v>
      </c>
      <c r="H29" s="15" t="s">
        <v>35</v>
      </c>
    </row>
    <row r="30" spans="1:8">
      <c r="A30" s="12"/>
      <c r="B30" s="49" t="s">
        <v>121</v>
      </c>
      <c r="C30" s="9">
        <v>23</v>
      </c>
      <c r="D30" s="146">
        <v>848</v>
      </c>
      <c r="E30" s="50" t="s">
        <v>36</v>
      </c>
      <c r="F30" s="147">
        <v>42946807</v>
      </c>
      <c r="G30" s="18">
        <v>637.82000000000005</v>
      </c>
      <c r="H30" s="13" t="s">
        <v>37</v>
      </c>
    </row>
    <row r="31" spans="1:8">
      <c r="A31" s="144"/>
      <c r="B31" s="49" t="s">
        <v>121</v>
      </c>
      <c r="C31" s="85">
        <v>23</v>
      </c>
      <c r="D31" s="146">
        <v>847</v>
      </c>
      <c r="E31" s="50" t="s">
        <v>24</v>
      </c>
      <c r="F31" s="147"/>
      <c r="G31" s="18">
        <v>237</v>
      </c>
      <c r="H31" s="13" t="s">
        <v>43</v>
      </c>
    </row>
    <row r="32" spans="1:8" ht="13.5" thickBot="1">
      <c r="A32" s="145" t="s">
        <v>25</v>
      </c>
      <c r="B32" s="140"/>
      <c r="C32" s="148"/>
      <c r="D32" s="45"/>
      <c r="E32" s="149"/>
      <c r="F32" s="45"/>
      <c r="G32" s="119">
        <f>SUM(G26:G31)</f>
        <v>9749.119999999999</v>
      </c>
      <c r="H32" s="46"/>
    </row>
    <row r="33" spans="1:228">
      <c r="A33" s="54" t="s">
        <v>54</v>
      </c>
      <c r="B33" s="77"/>
      <c r="C33" s="77"/>
      <c r="D33" s="77"/>
      <c r="E33" s="88"/>
      <c r="F33" s="77"/>
      <c r="G33" s="89">
        <v>51506.49</v>
      </c>
      <c r="H33" s="90"/>
    </row>
    <row r="34" spans="1:228">
      <c r="A34" s="47" t="s">
        <v>26</v>
      </c>
      <c r="B34" s="49" t="s">
        <v>121</v>
      </c>
      <c r="C34" s="67">
        <v>12</v>
      </c>
      <c r="D34" s="49">
        <v>10000648298</v>
      </c>
      <c r="E34" s="50" t="s">
        <v>100</v>
      </c>
      <c r="F34" s="49" t="s">
        <v>106</v>
      </c>
      <c r="G34" s="84">
        <v>-0.77</v>
      </c>
      <c r="H34" s="50" t="s">
        <v>107</v>
      </c>
    </row>
    <row r="35" spans="1:228">
      <c r="A35" s="47"/>
      <c r="B35" s="49" t="s">
        <v>121</v>
      </c>
      <c r="C35" s="67">
        <v>12</v>
      </c>
      <c r="D35" s="49">
        <v>765</v>
      </c>
      <c r="E35" s="95" t="s">
        <v>38</v>
      </c>
      <c r="F35" s="67">
        <v>80511</v>
      </c>
      <c r="G35" s="84">
        <v>80</v>
      </c>
      <c r="H35" s="50" t="s">
        <v>61</v>
      </c>
    </row>
    <row r="36" spans="1:228">
      <c r="A36" s="47"/>
      <c r="B36" s="49" t="s">
        <v>121</v>
      </c>
      <c r="C36" s="67">
        <v>12</v>
      </c>
      <c r="D36" s="49">
        <v>766</v>
      </c>
      <c r="E36" s="95" t="s">
        <v>38</v>
      </c>
      <c r="F36" s="67">
        <v>80511</v>
      </c>
      <c r="G36" s="84">
        <v>15.2</v>
      </c>
      <c r="H36" s="50" t="s">
        <v>79</v>
      </c>
    </row>
    <row r="37" spans="1:228">
      <c r="A37" s="47"/>
      <c r="B37" s="49" t="s">
        <v>121</v>
      </c>
      <c r="C37" s="67">
        <v>14</v>
      </c>
      <c r="D37" s="49">
        <v>835</v>
      </c>
      <c r="E37" s="110" t="s">
        <v>113</v>
      </c>
      <c r="F37" s="67">
        <v>21693</v>
      </c>
      <c r="G37" s="84">
        <v>90</v>
      </c>
      <c r="H37" s="158" t="s">
        <v>128</v>
      </c>
    </row>
    <row r="38" spans="1:228">
      <c r="A38" s="47"/>
      <c r="B38" s="49" t="s">
        <v>121</v>
      </c>
      <c r="C38" s="67">
        <v>14</v>
      </c>
      <c r="D38" s="49">
        <v>837</v>
      </c>
      <c r="E38" s="95" t="s">
        <v>38</v>
      </c>
      <c r="F38" s="67">
        <v>80512</v>
      </c>
      <c r="G38" s="84">
        <v>100</v>
      </c>
      <c r="H38" s="50" t="s">
        <v>60</v>
      </c>
    </row>
    <row r="39" spans="1:228">
      <c r="A39" s="47"/>
      <c r="B39" s="49" t="s">
        <v>121</v>
      </c>
      <c r="C39" s="67">
        <v>14</v>
      </c>
      <c r="D39" s="49">
        <v>838</v>
      </c>
      <c r="E39" s="95" t="s">
        <v>38</v>
      </c>
      <c r="F39" s="67">
        <v>80512</v>
      </c>
      <c r="G39" s="84">
        <v>19</v>
      </c>
      <c r="H39" s="50" t="s">
        <v>78</v>
      </c>
    </row>
    <row r="40" spans="1:228">
      <c r="A40" s="47"/>
      <c r="B40" s="49" t="s">
        <v>121</v>
      </c>
      <c r="C40" s="67">
        <v>19</v>
      </c>
      <c r="D40" s="49">
        <v>840</v>
      </c>
      <c r="E40" s="96" t="s">
        <v>16</v>
      </c>
      <c r="F40" s="67">
        <v>17568</v>
      </c>
      <c r="G40" s="84">
        <v>1.83</v>
      </c>
      <c r="H40" s="98" t="s">
        <v>115</v>
      </c>
    </row>
    <row r="41" spans="1:228">
      <c r="A41" s="47"/>
      <c r="B41" s="49" t="s">
        <v>121</v>
      </c>
      <c r="C41" s="67">
        <v>19</v>
      </c>
      <c r="D41" s="49">
        <v>841</v>
      </c>
      <c r="E41" s="96" t="s">
        <v>16</v>
      </c>
      <c r="F41" s="67">
        <v>17568</v>
      </c>
      <c r="G41" s="84">
        <v>98.56</v>
      </c>
      <c r="H41" s="50" t="s">
        <v>77</v>
      </c>
    </row>
    <row r="42" spans="1:228">
      <c r="A42" s="47"/>
      <c r="B42" s="49" t="s">
        <v>121</v>
      </c>
      <c r="C42" s="67">
        <v>19</v>
      </c>
      <c r="D42" s="49">
        <v>843</v>
      </c>
      <c r="E42" s="110" t="s">
        <v>81</v>
      </c>
      <c r="F42" s="67">
        <v>377</v>
      </c>
      <c r="G42" s="84">
        <v>1275</v>
      </c>
      <c r="H42" s="50" t="s">
        <v>62</v>
      </c>
    </row>
    <row r="43" spans="1:228">
      <c r="A43" s="47"/>
      <c r="B43" s="49" t="s">
        <v>121</v>
      </c>
      <c r="C43" s="67">
        <v>23</v>
      </c>
      <c r="D43" s="49">
        <v>849</v>
      </c>
      <c r="E43" s="166" t="s">
        <v>129</v>
      </c>
      <c r="F43" s="67">
        <v>40074</v>
      </c>
      <c r="G43" s="84">
        <v>300</v>
      </c>
      <c r="H43" s="50" t="s">
        <v>130</v>
      </c>
    </row>
    <row r="44" spans="1:228">
      <c r="A44" s="47"/>
      <c r="B44" s="49" t="s">
        <v>121</v>
      </c>
      <c r="C44" s="67">
        <v>30</v>
      </c>
      <c r="D44" s="49">
        <v>859</v>
      </c>
      <c r="E44" s="95" t="s">
        <v>38</v>
      </c>
      <c r="F44" s="67">
        <v>81938</v>
      </c>
      <c r="G44" s="84">
        <v>2888.8</v>
      </c>
      <c r="H44" s="50" t="s">
        <v>39</v>
      </c>
    </row>
    <row r="45" spans="1:228">
      <c r="A45" s="47"/>
      <c r="B45" s="49" t="s">
        <v>121</v>
      </c>
      <c r="C45" s="67">
        <v>30</v>
      </c>
      <c r="D45" s="49">
        <v>860</v>
      </c>
      <c r="E45" s="50" t="s">
        <v>38</v>
      </c>
      <c r="F45" s="67">
        <v>81938</v>
      </c>
      <c r="G45" s="84">
        <v>548.87</v>
      </c>
      <c r="H45" s="50" t="s">
        <v>80</v>
      </c>
    </row>
    <row r="46" spans="1:228">
      <c r="A46" s="47"/>
      <c r="B46" s="49" t="s">
        <v>121</v>
      </c>
      <c r="C46" s="67">
        <v>30</v>
      </c>
      <c r="D46" s="49">
        <v>862</v>
      </c>
      <c r="E46" s="110" t="s">
        <v>116</v>
      </c>
      <c r="F46" s="67">
        <v>56375</v>
      </c>
      <c r="G46" s="84">
        <v>1714.32</v>
      </c>
      <c r="H46" s="50" t="s">
        <v>117</v>
      </c>
    </row>
    <row r="47" spans="1:228" s="32" customFormat="1" ht="13.5" thickBot="1">
      <c r="A47" s="121" t="s">
        <v>27</v>
      </c>
      <c r="B47" s="33"/>
      <c r="C47" s="33"/>
      <c r="D47" s="33"/>
      <c r="E47" s="34"/>
      <c r="F47" s="33"/>
      <c r="G47" s="138">
        <f>SUM(G33:G46)</f>
        <v>58637.3</v>
      </c>
      <c r="H47" s="139"/>
      <c r="I47" s="55"/>
      <c r="J47" s="55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</row>
    <row r="48" spans="1:228" s="37" customFormat="1">
      <c r="A48" s="54" t="s">
        <v>94</v>
      </c>
      <c r="B48" s="77"/>
      <c r="C48" s="77"/>
      <c r="D48" s="77"/>
      <c r="E48" s="88"/>
      <c r="F48" s="77"/>
      <c r="G48" s="89">
        <v>3120</v>
      </c>
      <c r="H48" s="90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</row>
    <row r="49" spans="1:228" ht="13.5" thickBot="1">
      <c r="A49" s="48" t="s">
        <v>93</v>
      </c>
      <c r="B49" s="49"/>
      <c r="C49" s="49"/>
      <c r="D49" s="49"/>
      <c r="E49" s="50"/>
      <c r="F49" s="49"/>
      <c r="G49" s="51"/>
      <c r="H49" s="52"/>
      <c r="I49" s="37"/>
      <c r="J49" s="37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  <c r="HO49" s="32"/>
      <c r="HP49" s="32"/>
      <c r="HQ49" s="32"/>
      <c r="HR49" s="32"/>
      <c r="HS49" s="32"/>
      <c r="HT49" s="32"/>
    </row>
    <row r="50" spans="1:228" s="32" customFormat="1" ht="13.5" thickBot="1">
      <c r="A50" s="111" t="s">
        <v>95</v>
      </c>
      <c r="B50" s="122"/>
      <c r="C50" s="91"/>
      <c r="D50" s="91"/>
      <c r="E50" s="91"/>
      <c r="F50" s="91"/>
      <c r="G50" s="112">
        <f>SUM(G48:G49)</f>
        <v>3120</v>
      </c>
      <c r="H50" s="116"/>
      <c r="I50" s="37"/>
      <c r="J50" s="37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</row>
    <row r="51" spans="1:228" s="37" customFormat="1">
      <c r="A51" s="23" t="s">
        <v>134</v>
      </c>
      <c r="B51" s="161"/>
      <c r="C51" s="167"/>
      <c r="D51" s="167"/>
      <c r="E51" s="167"/>
      <c r="F51" s="167"/>
      <c r="G51" s="168">
        <v>98.03</v>
      </c>
      <c r="H51" s="103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</row>
    <row r="52" spans="1:228" s="37" customFormat="1">
      <c r="A52" s="48">
        <v>20.14</v>
      </c>
      <c r="B52" s="49"/>
      <c r="C52" s="104"/>
      <c r="D52" s="104"/>
      <c r="E52" s="160"/>
      <c r="F52" s="104"/>
      <c r="G52" s="128"/>
      <c r="H52" s="160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</row>
    <row r="53" spans="1:228" s="37" customFormat="1" ht="13.5" thickBot="1">
      <c r="A53" s="111" t="s">
        <v>118</v>
      </c>
      <c r="B53" s="122"/>
      <c r="C53" s="91"/>
      <c r="D53" s="91"/>
      <c r="E53" s="91"/>
      <c r="F53" s="91"/>
      <c r="G53" s="112">
        <v>98.03</v>
      </c>
      <c r="H53" s="116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</row>
    <row r="54" spans="1:228" s="37" customFormat="1">
      <c r="A54" s="54" t="s">
        <v>109</v>
      </c>
      <c r="B54" s="161"/>
      <c r="C54" s="154"/>
      <c r="D54" s="154"/>
      <c r="E54" s="154"/>
      <c r="F54" s="154"/>
      <c r="G54" s="162">
        <v>2420</v>
      </c>
      <c r="H54" s="163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</row>
    <row r="55" spans="1:228" s="37" customFormat="1">
      <c r="A55" s="48">
        <v>20.25</v>
      </c>
      <c r="B55" s="49" t="s">
        <v>121</v>
      </c>
      <c r="C55" s="67">
        <v>30</v>
      </c>
      <c r="D55" s="67">
        <v>863</v>
      </c>
      <c r="E55" s="52" t="s">
        <v>131</v>
      </c>
      <c r="F55" s="101"/>
      <c r="G55" s="70">
        <v>1500</v>
      </c>
      <c r="H55" s="52" t="s">
        <v>132</v>
      </c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37" customFormat="1">
      <c r="A56" s="103"/>
      <c r="B56" s="97" t="s">
        <v>121</v>
      </c>
      <c r="C56" s="104">
        <v>30</v>
      </c>
      <c r="D56" s="104">
        <v>864</v>
      </c>
      <c r="E56" s="108" t="s">
        <v>133</v>
      </c>
      <c r="F56" s="167"/>
      <c r="G56" s="128">
        <v>20</v>
      </c>
      <c r="H56" s="108" t="s">
        <v>132</v>
      </c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s="37" customFormat="1" ht="13.5" thickBot="1">
      <c r="A57" s="111" t="s">
        <v>108</v>
      </c>
      <c r="B57" s="21"/>
      <c r="C57" s="21"/>
      <c r="D57" s="21"/>
      <c r="E57" s="21"/>
      <c r="F57" s="140"/>
      <c r="G57" s="112">
        <f>SUM(G54:G56)</f>
        <v>3940</v>
      </c>
      <c r="H57" s="141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s="37" customFormat="1">
      <c r="A58" s="54" t="s">
        <v>96</v>
      </c>
      <c r="B58" s="137"/>
      <c r="C58" s="39"/>
      <c r="D58" s="39"/>
      <c r="E58" s="39"/>
      <c r="F58" s="39"/>
      <c r="G58" s="53">
        <v>162.6</v>
      </c>
      <c r="H58" s="54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37" customFormat="1">
      <c r="A59" s="23" t="s">
        <v>82</v>
      </c>
      <c r="B59" s="49" t="s">
        <v>121</v>
      </c>
      <c r="C59" s="49">
        <v>27</v>
      </c>
      <c r="D59" s="49">
        <v>852</v>
      </c>
      <c r="E59" s="52" t="s">
        <v>135</v>
      </c>
      <c r="F59" s="49">
        <v>20333</v>
      </c>
      <c r="G59" s="51">
        <v>133.6</v>
      </c>
      <c r="H59" s="52" t="s">
        <v>136</v>
      </c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37" customFormat="1">
      <c r="A60" s="153"/>
      <c r="B60" s="97" t="s">
        <v>121</v>
      </c>
      <c r="C60" s="97">
        <v>29</v>
      </c>
      <c r="D60" s="97">
        <v>854</v>
      </c>
      <c r="E60" s="108" t="s">
        <v>137</v>
      </c>
      <c r="F60" s="97">
        <v>78621</v>
      </c>
      <c r="G60" s="159">
        <v>90</v>
      </c>
      <c r="H60" s="52" t="s">
        <v>136</v>
      </c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</row>
    <row r="61" spans="1:228" s="37" customFormat="1" ht="13.5" thickBot="1">
      <c r="A61" s="111" t="s">
        <v>83</v>
      </c>
      <c r="B61" s="122"/>
      <c r="C61" s="91"/>
      <c r="D61" s="91"/>
      <c r="E61" s="91"/>
      <c r="F61" s="91"/>
      <c r="G61" s="112">
        <f>SUM(G58:G60)</f>
        <v>386.2</v>
      </c>
      <c r="H61" s="116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s="37" customFormat="1">
      <c r="A62" s="54" t="s">
        <v>97</v>
      </c>
      <c r="B62" s="24"/>
      <c r="C62" s="39"/>
      <c r="D62" s="39"/>
      <c r="E62" s="39"/>
      <c r="F62" s="39"/>
      <c r="G62" s="53">
        <v>5028.43</v>
      </c>
      <c r="H62" s="54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s="37" customFormat="1">
      <c r="A63" s="23" t="s">
        <v>63</v>
      </c>
      <c r="B63" s="49"/>
      <c r="C63" s="49"/>
      <c r="D63" s="49"/>
      <c r="E63" s="52"/>
      <c r="F63" s="49"/>
      <c r="G63" s="51"/>
      <c r="H63" s="52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</row>
    <row r="64" spans="1:228" s="37" customFormat="1" ht="13.5" thickBot="1">
      <c r="A64" s="111" t="s">
        <v>83</v>
      </c>
      <c r="B64" s="29"/>
      <c r="C64" s="30"/>
      <c r="D64" s="30"/>
      <c r="E64" s="30"/>
      <c r="F64" s="30"/>
      <c r="G64" s="112">
        <f>SUM(G62:G63)</f>
        <v>5028.43</v>
      </c>
      <c r="H64" s="31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</row>
    <row r="65" spans="1:228" s="37" customFormat="1">
      <c r="A65" s="54" t="s">
        <v>55</v>
      </c>
      <c r="B65" s="24"/>
      <c r="C65" s="39"/>
      <c r="D65" s="39"/>
      <c r="E65" s="39"/>
      <c r="F65" s="39"/>
      <c r="G65" s="53">
        <v>4200</v>
      </c>
      <c r="H65" s="54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</row>
    <row r="66" spans="1:228" ht="13.5" thickBot="1">
      <c r="A66" s="23" t="s">
        <v>28</v>
      </c>
      <c r="B66" s="49" t="s">
        <v>121</v>
      </c>
      <c r="C66" s="25">
        <v>19</v>
      </c>
      <c r="D66" s="25">
        <v>842</v>
      </c>
      <c r="E66" s="26" t="s">
        <v>29</v>
      </c>
      <c r="F66" s="25">
        <v>21</v>
      </c>
      <c r="G66" s="27">
        <v>600</v>
      </c>
      <c r="H66" s="28" t="s">
        <v>31</v>
      </c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  <c r="GI66" s="32"/>
      <c r="GJ66" s="32"/>
      <c r="GK66" s="32"/>
      <c r="GL66" s="32"/>
      <c r="GM66" s="32"/>
      <c r="GN66" s="32"/>
      <c r="GO66" s="32"/>
      <c r="GP66" s="32"/>
      <c r="GQ66" s="32"/>
      <c r="GR66" s="32"/>
      <c r="GS66" s="32"/>
      <c r="GT66" s="32"/>
      <c r="GU66" s="32"/>
      <c r="GV66" s="32"/>
      <c r="GW66" s="32"/>
      <c r="GX66" s="32"/>
      <c r="GY66" s="32"/>
      <c r="GZ66" s="32"/>
      <c r="HA66" s="32"/>
      <c r="HB66" s="32"/>
      <c r="HC66" s="32"/>
      <c r="HD66" s="32"/>
      <c r="HE66" s="32"/>
      <c r="HF66" s="32"/>
      <c r="HG66" s="32"/>
      <c r="HH66" s="32"/>
      <c r="HI66" s="32"/>
      <c r="HJ66" s="32"/>
      <c r="HK66" s="32"/>
      <c r="HL66" s="32"/>
      <c r="HM66" s="32"/>
      <c r="HN66" s="32"/>
      <c r="HO66" s="32"/>
      <c r="HP66" s="32"/>
      <c r="HQ66" s="32"/>
      <c r="HR66" s="32"/>
      <c r="HS66" s="32"/>
      <c r="HT66" s="32"/>
    </row>
    <row r="67" spans="1:228" s="55" customFormat="1" ht="13.5" thickBot="1">
      <c r="A67" s="123" t="s">
        <v>30</v>
      </c>
      <c r="B67" s="59"/>
      <c r="C67" s="60"/>
      <c r="D67" s="60"/>
      <c r="E67" s="61"/>
      <c r="F67" s="60"/>
      <c r="G67" s="124">
        <f>SUM(G65:G66)</f>
        <v>4800</v>
      </c>
      <c r="H67" s="62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</row>
    <row r="68" spans="1:228" s="22" customFormat="1" ht="13.5" thickBot="1">
      <c r="A68" s="56" t="s">
        <v>120</v>
      </c>
      <c r="B68" s="57"/>
      <c r="C68" s="57"/>
      <c r="D68" s="57"/>
      <c r="E68" s="58"/>
      <c r="F68" s="57"/>
      <c r="G68" s="43">
        <f>G10+G13+G17+G21+G25+G32+G47+G50+G53+G57+G61+G64+G67</f>
        <v>154394.25</v>
      </c>
      <c r="H68" s="58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55"/>
      <c r="CQ68" s="55"/>
      <c r="CR68" s="55"/>
      <c r="CS68" s="55"/>
      <c r="CT68" s="55"/>
      <c r="CU68" s="55"/>
      <c r="CV68" s="55"/>
      <c r="CW68" s="55"/>
      <c r="CX68" s="55"/>
      <c r="CY68" s="55"/>
      <c r="CZ68" s="55"/>
      <c r="DA68" s="55"/>
      <c r="DB68" s="55"/>
      <c r="DC68" s="55"/>
      <c r="DD68" s="55"/>
      <c r="DE68" s="55"/>
      <c r="DF68" s="55"/>
      <c r="DG68" s="55"/>
      <c r="DH68" s="55"/>
      <c r="DI68" s="55"/>
      <c r="DJ68" s="55"/>
      <c r="DK68" s="55"/>
      <c r="DL68" s="55"/>
      <c r="DM68" s="55"/>
      <c r="DN68" s="55"/>
      <c r="DO68" s="55"/>
      <c r="DP68" s="55"/>
      <c r="DQ68" s="55"/>
      <c r="DR68" s="55"/>
      <c r="DS68" s="55"/>
      <c r="DT68" s="55"/>
      <c r="DU68" s="55"/>
      <c r="DV68" s="55"/>
      <c r="DW68" s="55"/>
      <c r="DX68" s="55"/>
      <c r="DY68" s="55"/>
      <c r="DZ68" s="55"/>
      <c r="EA68" s="55"/>
      <c r="EB68" s="55"/>
      <c r="EC68" s="55"/>
      <c r="ED68" s="55"/>
      <c r="EE68" s="55"/>
      <c r="EF68" s="55"/>
      <c r="EG68" s="55"/>
      <c r="EH68" s="55"/>
      <c r="EI68" s="55"/>
      <c r="EJ68" s="55"/>
      <c r="EK68" s="55"/>
      <c r="EL68" s="55"/>
      <c r="EM68" s="55"/>
      <c r="EN68" s="55"/>
      <c r="EO68" s="55"/>
      <c r="EP68" s="55"/>
      <c r="EQ68" s="55"/>
      <c r="ER68" s="55"/>
      <c r="ES68" s="55"/>
      <c r="ET68" s="55"/>
      <c r="EU68" s="55"/>
      <c r="EV68" s="55"/>
      <c r="EW68" s="55"/>
      <c r="EX68" s="55"/>
      <c r="EY68" s="55"/>
      <c r="EZ68" s="55"/>
      <c r="FA68" s="55"/>
      <c r="FB68" s="55"/>
      <c r="FC68" s="55"/>
      <c r="FD68" s="55"/>
      <c r="FE68" s="55"/>
      <c r="FF68" s="55"/>
      <c r="FG68" s="55"/>
      <c r="FH68" s="55"/>
      <c r="FI68" s="55"/>
      <c r="FJ68" s="55"/>
      <c r="FK68" s="55"/>
      <c r="FL68" s="55"/>
      <c r="FM68" s="55"/>
      <c r="FN68" s="55"/>
      <c r="FO68" s="55"/>
      <c r="FP68" s="55"/>
      <c r="FQ68" s="55"/>
      <c r="FR68" s="55"/>
      <c r="FS68" s="55"/>
      <c r="FT68" s="55"/>
      <c r="FU68" s="55"/>
      <c r="FV68" s="55"/>
      <c r="FW68" s="55"/>
      <c r="FX68" s="55"/>
      <c r="FY68" s="55"/>
      <c r="FZ68" s="55"/>
      <c r="GA68" s="55"/>
      <c r="GB68" s="55"/>
      <c r="GC68" s="55"/>
      <c r="GD68" s="55"/>
      <c r="GE68" s="55"/>
      <c r="GF68" s="55"/>
      <c r="GG68" s="55"/>
      <c r="GH68" s="55"/>
      <c r="GI68" s="55"/>
      <c r="GJ68" s="55"/>
      <c r="GK68" s="55"/>
      <c r="GL68" s="55"/>
      <c r="GM68" s="55"/>
      <c r="GN68" s="55"/>
      <c r="GO68" s="55"/>
      <c r="GP68" s="55"/>
      <c r="GQ68" s="55"/>
      <c r="GR68" s="55"/>
      <c r="GS68" s="55"/>
      <c r="GT68" s="55"/>
      <c r="GU68" s="55"/>
      <c r="GV68" s="55"/>
      <c r="GW68" s="55"/>
      <c r="GX68" s="55"/>
      <c r="GY68" s="55"/>
      <c r="GZ68" s="55"/>
      <c r="HA68" s="55"/>
      <c r="HB68" s="55"/>
      <c r="HC68" s="55"/>
      <c r="HD68" s="55"/>
      <c r="HE68" s="55"/>
      <c r="HF68" s="55"/>
      <c r="HG68" s="55"/>
      <c r="HH68" s="55"/>
      <c r="HI68" s="55"/>
      <c r="HJ68" s="55"/>
      <c r="HK68" s="55"/>
      <c r="HL68" s="55"/>
      <c r="HM68" s="55"/>
      <c r="HN68" s="55"/>
      <c r="HO68" s="55"/>
      <c r="HP68" s="55"/>
      <c r="HQ68" s="55"/>
      <c r="HR68" s="55"/>
      <c r="HS68" s="55"/>
      <c r="HT68" s="55"/>
    </row>
    <row r="69" spans="1:228"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  <c r="EX69" s="22"/>
      <c r="EY69" s="22"/>
      <c r="EZ69" s="22"/>
      <c r="FA69" s="22"/>
      <c r="FB69" s="22"/>
      <c r="FC69" s="22"/>
      <c r="FD69" s="22"/>
      <c r="FE69" s="22"/>
      <c r="FF69" s="22"/>
      <c r="FG69" s="22"/>
      <c r="FH69" s="22"/>
      <c r="FI69" s="22"/>
      <c r="FJ69" s="22"/>
      <c r="FK69" s="22"/>
      <c r="FL69" s="22"/>
      <c r="FM69" s="22"/>
      <c r="FN69" s="22"/>
      <c r="FO69" s="22"/>
      <c r="FP69" s="22"/>
      <c r="FQ69" s="22"/>
      <c r="FR69" s="22"/>
      <c r="FS69" s="22"/>
      <c r="FT69" s="22"/>
      <c r="FU69" s="22"/>
      <c r="FV69" s="22"/>
      <c r="FW69" s="22"/>
      <c r="FX69" s="22"/>
      <c r="FY69" s="22"/>
      <c r="FZ69" s="22"/>
      <c r="GA69" s="22"/>
      <c r="GB69" s="22"/>
      <c r="GC69" s="22"/>
      <c r="GD69" s="22"/>
      <c r="GE69" s="22"/>
      <c r="GF69" s="22"/>
      <c r="GG69" s="22"/>
      <c r="GH69" s="22"/>
      <c r="GI69" s="22"/>
      <c r="GJ69" s="22"/>
      <c r="GK69" s="22"/>
      <c r="GL69" s="22"/>
      <c r="GM69" s="22"/>
      <c r="GN69" s="22"/>
      <c r="GO69" s="22"/>
      <c r="GP69" s="22"/>
      <c r="GQ69" s="22"/>
      <c r="GR69" s="22"/>
      <c r="GS69" s="22"/>
      <c r="GT69" s="22"/>
      <c r="GU69" s="22"/>
      <c r="GV69" s="22"/>
      <c r="GW69" s="22"/>
      <c r="GX69" s="22"/>
      <c r="GY69" s="22"/>
      <c r="GZ69" s="22"/>
      <c r="HA69" s="22"/>
      <c r="HB69" s="22"/>
      <c r="HC69" s="22"/>
      <c r="HD69" s="22"/>
      <c r="HE69" s="22"/>
      <c r="HF69" s="22"/>
      <c r="HG69" s="22"/>
      <c r="HH69" s="22"/>
      <c r="HI69" s="22"/>
      <c r="HJ69" s="22"/>
      <c r="HK69" s="22"/>
      <c r="HL69" s="22"/>
      <c r="HM69" s="22"/>
      <c r="HN69" s="22"/>
      <c r="HO69" s="22"/>
      <c r="HP69" s="22"/>
      <c r="HQ69" s="22"/>
      <c r="HR69" s="22"/>
      <c r="HS69" s="22"/>
      <c r="HT69" s="22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personal</vt:lpstr>
      <vt:lpstr>materiale</vt:lpstr>
      <vt:lpstr>Foaie1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2019-09-09T09:41:18Z</cp:lastPrinted>
  <dcterms:created xsi:type="dcterms:W3CDTF">2016-01-19T13:06:09Z</dcterms:created>
  <dcterms:modified xsi:type="dcterms:W3CDTF">2019-09-10T07:27:36Z</dcterms:modified>
</cp:coreProperties>
</file>