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personal!$A$1:$E$38</definedName>
  </definedNames>
  <calcPr calcId="125725"/>
</workbook>
</file>

<file path=xl/calcChain.xml><?xml version="1.0" encoding="utf-8"?>
<calcChain xmlns="http://schemas.openxmlformats.org/spreadsheetml/2006/main">
  <c r="G75" i="2"/>
  <c r="G74"/>
  <c r="G53"/>
  <c r="G13"/>
  <c r="G65"/>
  <c r="G62"/>
  <c r="G68"/>
  <c r="G26"/>
  <c r="D31" i="1"/>
  <c r="D12"/>
  <c r="G33" i="2"/>
  <c r="D16" i="1"/>
  <c r="D37"/>
  <c r="G56" i="2"/>
  <c r="G16"/>
  <c r="D23" i="1"/>
  <c r="D27"/>
  <c r="D20"/>
  <c r="G71" i="2"/>
  <c r="G23"/>
  <c r="G19"/>
  <c r="D38" i="1" l="1"/>
</calcChain>
</file>

<file path=xl/sharedStrings.xml><?xml version="1.0" encoding="utf-8"?>
<sst xmlns="http://schemas.openxmlformats.org/spreadsheetml/2006/main" count="223" uniqueCount="147">
  <si>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</si>
  <si>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</si>
  <si>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</si>
  <si>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</si>
  <si>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</si>
  <si>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</si>
  <si>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</si>
  <si>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</si>
  <si>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</si>
  <si>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</si>
  <si>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</si>
  <si>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</si>
  <si>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</si>
  <si>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</si>
  <si>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</si>
  <si>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</si>
  <si>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</si>
  <si>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</si>
  <si>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</si>
  <si>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</si>
  <si>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</si>
  <si>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</si>
  <si>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</si>
  <si>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</si>
  <si>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</si>
  <si>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</si>
  <si>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</si>
  <si>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</si>
  <si>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</si>
  <si>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</si>
  <si>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</si>
  <si>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</si>
  <si>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</si>
  <si>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</si>
  <si>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</si>
  <si>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</si>
  <si>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</si>
  <si>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</si>
  <si>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</si>
  <si>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</si>
  <si>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</si>
  <si>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</si>
  <si>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</si>
  <si>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</si>
  <si>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</si>
  <si>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</si>
  <si>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</si>
  <si>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</si>
  <si>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contributie asiguratorie de munca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</si>
  <si>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</si>
  <si>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</si>
  <si>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</si>
  <si>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</si>
  <si>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</si>
  <si>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</si>
  <si>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</si>
  <si>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</si>
  <si>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</si>
  <si>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</si>
  <si>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</si>
  <si>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</si>
  <si>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</si>
  <si>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</si>
  <si>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20.30.03</t>
  </si>
  <si>
    <t>10.01.17</t>
  </si>
  <si>
    <t>Total 10.01.17</t>
  </si>
  <si>
    <t>Subtotal 10.03.07</t>
  </si>
  <si>
    <t>Subtotal 10.01.06</t>
  </si>
  <si>
    <t>10.01.06</t>
  </si>
  <si>
    <t>Total 10.01.06</t>
  </si>
  <si>
    <t>Subtotal 20.01.01</t>
  </si>
  <si>
    <t>SPECTRUM SRL BRAILA</t>
  </si>
  <si>
    <t>rechizite</t>
  </si>
  <si>
    <t>20.01.05</t>
  </si>
  <si>
    <t>ROMPETROL SRL</t>
  </si>
  <si>
    <t>bonuri valorice carb.auto</t>
  </si>
  <si>
    <t>Total 20.01.05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</si>
  <si>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</si>
  <si>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</si>
  <si>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</si>
  <si>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</si>
  <si>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</si>
  <si>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</si>
  <si>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</si>
  <si>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Subtotal 10.01.13</t>
  </si>
  <si>
    <t>Subtotal 10.01.17</t>
  </si>
  <si>
    <t>10.01.05</t>
  </si>
  <si>
    <t>alimentare card-uri sp.cond.de munca
+plata contrib.salariati</t>
  </si>
  <si>
    <t>Total 10.01.05</t>
  </si>
  <si>
    <t>alimentare card-uri ind.hrana
+plata contrib.salariati</t>
  </si>
  <si>
    <t xml:space="preserve"> plata salarii numerar</t>
  </si>
  <si>
    <t>plata numerar ind.hrana</t>
  </si>
  <si>
    <t>Subtotal 20.01.05</t>
  </si>
  <si>
    <t>20.06.01</t>
  </si>
  <si>
    <t>Subtotal 20.06.01</t>
  </si>
  <si>
    <t>Total 20.06.01</t>
  </si>
  <si>
    <t>Subtotal 20.30.01</t>
  </si>
  <si>
    <t>Subtotal 20.30.03</t>
  </si>
  <si>
    <t>20.01.02</t>
  </si>
  <si>
    <t>Total 20.01.02</t>
  </si>
  <si>
    <t>ITM BRAILA</t>
  </si>
  <si>
    <t>plata numerar alte sporuri</t>
  </si>
  <si>
    <t>plata ind.concediu medical</t>
  </si>
  <si>
    <t>Subtotal 20.01.02</t>
  </si>
  <si>
    <t>Subtotal 10.01.05</t>
  </si>
  <si>
    <t>ECO SA BRAILA</t>
  </si>
  <si>
    <t>Total 20.25</t>
  </si>
  <si>
    <t>Subtotal 20.25</t>
  </si>
  <si>
    <t>plata numerar sp.cond.munca</t>
  </si>
  <si>
    <t>plata numerar ind.concediu medical</t>
  </si>
  <si>
    <t>MIN TRANS SERVICE SRL BRAILA</t>
  </si>
  <si>
    <t>Total 20.14</t>
  </si>
  <si>
    <t>alimentare card-uri alte sporuri
+plata contrib.salariati</t>
  </si>
  <si>
    <t>CEDAROM TRADE SRL BRAILA</t>
  </si>
  <si>
    <t>Subtotal 20.14</t>
  </si>
  <si>
    <t>perioada: 01.09 - 30.09.2019</t>
  </si>
  <si>
    <t>septembrie</t>
  </si>
  <si>
    <t>Total septembrie 2019</t>
  </si>
  <si>
    <t>perioada: 01.09- 30.09.2019</t>
  </si>
  <si>
    <t>SELADO COM SRL BRAILA</t>
  </si>
  <si>
    <t>imprimate cu regim special</t>
  </si>
  <si>
    <t>ZIGZAG PAPER SRL BRAILA</t>
  </si>
  <si>
    <t>stikuri memorie 19 gb</t>
  </si>
  <si>
    <t>fc.prof.1066+1105</t>
  </si>
  <si>
    <t>PALADE IT THEORMO SRL BRAILA</t>
  </si>
  <si>
    <t>reparatie chiller</t>
  </si>
  <si>
    <t>regl.plata comis.tip.vouchere</t>
  </si>
  <si>
    <t>regl.plata comis.retip.vouchere</t>
  </si>
  <si>
    <t>ch.comune taxa teren+taxa conces.</t>
  </si>
  <si>
    <t>CEC</t>
  </si>
  <si>
    <t>numerar chelt.mat.diverse</t>
  </si>
  <si>
    <t>UNIEL SERV.SRL BRAILA</t>
  </si>
  <si>
    <t>furniz.si inloc.mat.electrice</t>
  </si>
  <si>
    <t>SERVICE AUTOMOBILE BRAILA SA</t>
  </si>
  <si>
    <t>reparatie ambreiaj auto</t>
  </si>
  <si>
    <t>revizie auto</t>
  </si>
  <si>
    <t>SINTEC SRL BAIA MARE</t>
  </si>
  <si>
    <t>asistenta tehnica programe</t>
  </si>
  <si>
    <t>numerar chelt.deplasare</t>
  </si>
  <si>
    <t>GRUP LICITATII PUBLICE SRL BRAILA</t>
  </si>
  <si>
    <t>publicare anunt licitatie</t>
  </si>
  <si>
    <t>ASIROM VIG BUCURESTI</t>
  </si>
  <si>
    <t>asigurari casco auto</t>
  </si>
  <si>
    <t>20.30.30</t>
  </si>
  <si>
    <t>Total 20.30.30</t>
  </si>
  <si>
    <t>comis.tiparire vouchere</t>
  </si>
  <si>
    <t>comis.retiparire vouchere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</si>
</sst>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8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28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0" fontId="0" fillId="0" borderId="27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1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2" fontId="0" fillId="0" borderId="31" xfId="0" applyNumberFormat="1" applyFont="1" applyBorder="1" applyAlignment="1"/>
    <xf numFmtId="0" fontId="0" fillId="0" borderId="31" xfId="0" applyBorder="1" applyAlignment="1">
      <alignment horizontal="left"/>
    </xf>
    <xf numFmtId="3" fontId="0" fillId="0" borderId="4" xfId="0" applyNumberForma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20" xfId="0" applyFont="1" applyBorder="1"/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2" fontId="0" fillId="0" borderId="8" xfId="0" applyNumberFormat="1" applyFont="1" applyBorder="1" applyAlignment="1"/>
    <xf numFmtId="2" fontId="5" fillId="0" borderId="20" xfId="0" applyNumberFormat="1" applyFont="1" applyBorder="1"/>
    <xf numFmtId="2" fontId="5" fillId="0" borderId="3" xfId="0" applyNumberFormat="1" applyFont="1" applyBorder="1"/>
    <xf numFmtId="0" fontId="5" fillId="0" borderId="10" xfId="0" applyFont="1" applyBorder="1"/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31" xfId="0" applyFont="1" applyBorder="1"/>
    <xf numFmtId="2" fontId="0" fillId="0" borderId="31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1" xfId="0" applyBorder="1"/>
    <xf numFmtId="0" fontId="0" fillId="0" borderId="5" xfId="0" applyBorder="1" applyAlignment="1">
      <alignment horizontal="center"/>
    </xf>
    <xf numFmtId="0" fontId="0" fillId="0" borderId="33" xfId="0" applyBorder="1"/>
    <xf numFmtId="2" fontId="5" fillId="0" borderId="4" xfId="0" applyNumberFormat="1" applyFon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2" fontId="5" fillId="0" borderId="10" xfId="0" applyNumberFormat="1" applyFont="1" applyBorder="1"/>
    <xf numFmtId="3" fontId="0" fillId="0" borderId="34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35" xfId="0" applyBorder="1" applyAlignment="1">
      <alignment horizontal="center"/>
    </xf>
    <xf numFmtId="14" fontId="5" fillId="0" borderId="22" xfId="0" applyNumberFormat="1" applyFont="1" applyBorder="1"/>
    <xf numFmtId="0" fontId="5" fillId="0" borderId="36" xfId="0" applyFont="1" applyBorder="1"/>
    <xf numFmtId="0" fontId="5" fillId="0" borderId="37" xfId="0" applyFont="1" applyBorder="1"/>
    <xf numFmtId="0" fontId="0" fillId="0" borderId="3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26" xfId="0" applyFont="1" applyBorder="1"/>
    <xf numFmtId="0" fontId="0" fillId="0" borderId="0" xfId="0" applyBorder="1" applyAlignment="1">
      <alignment horizontal="left" wrapText="1"/>
    </xf>
    <xf numFmtId="0" fontId="5" fillId="0" borderId="2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0" borderId="41" xfId="0" applyBorder="1"/>
    <xf numFmtId="0" fontId="0" fillId="0" borderId="31" xfId="0" applyFont="1" applyBorder="1" applyAlignment="1">
      <alignment horizontal="left"/>
    </xf>
    <xf numFmtId="14" fontId="5" fillId="0" borderId="28" xfId="0" applyNumberFormat="1" applyFont="1" applyBorder="1" applyAlignment="1">
      <alignment horizontal="center"/>
    </xf>
    <xf numFmtId="2" fontId="0" fillId="0" borderId="28" xfId="0" applyNumberFormat="1" applyFont="1" applyBorder="1" applyAlignment="1">
      <alignment horizontal="right"/>
    </xf>
    <xf numFmtId="0" fontId="5" fillId="0" borderId="28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0" fontId="5" fillId="0" borderId="42" xfId="0" applyFont="1" applyBorder="1"/>
    <xf numFmtId="0" fontId="5" fillId="0" borderId="31" xfId="0" applyFont="1" applyBorder="1" applyAlignment="1">
      <alignment horizontal="center"/>
    </xf>
    <xf numFmtId="2" fontId="5" fillId="0" borderId="31" xfId="0" applyNumberFormat="1" applyFont="1" applyBorder="1" applyAlignment="1">
      <alignment horizontal="right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left"/>
    </xf>
    <xf numFmtId="2" fontId="5" fillId="0" borderId="4" xfId="0" applyNumberFormat="1" applyFont="1" applyBorder="1" applyAlignment="1">
      <alignment horizontal="right"/>
    </xf>
    <xf numFmtId="3" fontId="0" fillId="0" borderId="8" xfId="0" applyNumberFormat="1" applyBorder="1"/>
    <xf numFmtId="0" fontId="5" fillId="0" borderId="43" xfId="0" applyFont="1" applyBorder="1"/>
    <xf numFmtId="14" fontId="0" fillId="0" borderId="22" xfId="0" applyNumberFormat="1" applyBorder="1" applyAlignment="1">
      <alignment horizontal="center"/>
    </xf>
    <xf numFmtId="0" fontId="0" fillId="0" borderId="22" xfId="0" applyFill="1" applyBorder="1" applyAlignment="1">
      <alignment horizontal="center"/>
    </xf>
    <xf numFmtId="2" fontId="5" fillId="0" borderId="22" xfId="0" applyNumberFormat="1" applyFont="1" applyBorder="1"/>
    <xf numFmtId="0" fontId="5" fillId="0" borderId="22" xfId="0" applyFont="1" applyBorder="1" applyAlignment="1">
      <alignment horizontal="right"/>
    </xf>
    <xf numFmtId="0" fontId="5" fillId="0" borderId="44" xfId="0" applyFont="1" applyBorder="1"/>
    <xf numFmtId="14" fontId="0" fillId="0" borderId="45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5" fillId="0" borderId="10" xfId="0" applyFont="1" applyBorder="1" applyAlignment="1">
      <alignment horizontal="righ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opLeftCell="A4" workbookViewId="0">
      <selection activeCell="D38" sqref="D38"/>
    </sheetView>
  </sheetViews>
  <sheetFormatPr defaultRowHeight="12.75"/>
  <cols>
    <col min="1" max="1" width="21.28515625" customWidth="1"/>
    <col min="2" max="2" width="11" style="7" customWidth="1"/>
    <col min="3" max="3" width="6.5703125" style="7" customWidth="1"/>
    <col min="4" max="4" width="15.28515625" style="68" customWidth="1"/>
    <col min="5" max="5" width="42.85546875" customWidth="1"/>
  </cols>
  <sheetData>
    <row r="1" spans="1:6">
      <c r="A1" s="1" t="s">
        <v>7</v>
      </c>
      <c r="B1" s="35"/>
      <c r="C1" s="35"/>
      <c r="D1" s="65"/>
    </row>
    <row r="3" spans="1:6">
      <c r="A3" s="1" t="s">
        <v>8</v>
      </c>
      <c r="B3" s="35"/>
      <c r="C3" s="35"/>
      <c r="D3" s="65"/>
      <c r="E3" s="1"/>
    </row>
    <row r="4" spans="1:6">
      <c r="A4" s="1" t="s">
        <v>9</v>
      </c>
      <c r="B4" s="35"/>
      <c r="C4" s="35"/>
      <c r="D4" s="65"/>
      <c r="F4" s="2"/>
    </row>
    <row r="5" spans="1:6">
      <c r="A5" s="1"/>
      <c r="B5" s="35"/>
      <c r="C5" s="35"/>
      <c r="D5" s="65"/>
      <c r="F5" s="2"/>
    </row>
    <row r="6" spans="1:6">
      <c r="A6" s="1"/>
      <c r="B6" s="35" t="s">
        <v>115</v>
      </c>
      <c r="C6" s="35"/>
      <c r="D6" s="65"/>
      <c r="E6" s="8"/>
      <c r="F6" s="2"/>
    </row>
    <row r="7" spans="1:6">
      <c r="B7" s="35"/>
      <c r="C7" s="35"/>
      <c r="D7" s="65"/>
    </row>
    <row r="8" spans="1:6" s="7" customFormat="1" ht="13.5" thickBot="1">
      <c r="A8" s="59" t="s">
        <v>4</v>
      </c>
      <c r="B8" s="59" t="s">
        <v>0</v>
      </c>
      <c r="C8" s="59" t="s">
        <v>1</v>
      </c>
      <c r="D8" s="60" t="s">
        <v>2</v>
      </c>
      <c r="E8" s="59" t="s">
        <v>3</v>
      </c>
    </row>
    <row r="9" spans="1:6" s="7" customFormat="1">
      <c r="A9" s="15" t="s">
        <v>44</v>
      </c>
      <c r="B9" s="71"/>
      <c r="C9" s="71"/>
      <c r="D9" s="72">
        <v>1936841</v>
      </c>
      <c r="E9" s="71"/>
    </row>
    <row r="10" spans="1:6" s="7" customFormat="1">
      <c r="A10" s="133" t="s">
        <v>5</v>
      </c>
      <c r="B10" s="132" t="s">
        <v>116</v>
      </c>
      <c r="C10" s="118">
        <v>12</v>
      </c>
      <c r="D10" s="72">
        <v>240044</v>
      </c>
      <c r="E10" s="3" t="s">
        <v>32</v>
      </c>
    </row>
    <row r="11" spans="1:6">
      <c r="A11" s="50"/>
      <c r="B11" s="132" t="s">
        <v>116</v>
      </c>
      <c r="C11" s="6">
        <v>13</v>
      </c>
      <c r="D11" s="64">
        <v>7255</v>
      </c>
      <c r="E11" s="3" t="s">
        <v>90</v>
      </c>
    </row>
    <row r="12" spans="1:6" ht="13.5" thickBot="1">
      <c r="A12" s="47" t="s">
        <v>6</v>
      </c>
      <c r="B12" s="154"/>
      <c r="C12" s="77"/>
      <c r="D12" s="156">
        <f>SUM(D9:D11)</f>
        <v>2184140</v>
      </c>
      <c r="E12" s="36"/>
    </row>
    <row r="13" spans="1:6">
      <c r="A13" s="125" t="s">
        <v>104</v>
      </c>
      <c r="B13" s="117"/>
      <c r="C13" s="96"/>
      <c r="D13" s="66">
        <v>237972</v>
      </c>
      <c r="E13" s="37"/>
    </row>
    <row r="14" spans="1:6" ht="25.5">
      <c r="A14" s="47" t="s">
        <v>86</v>
      </c>
      <c r="B14" s="132" t="s">
        <v>116</v>
      </c>
      <c r="C14" s="122">
        <v>12</v>
      </c>
      <c r="D14" s="66">
        <v>33091</v>
      </c>
      <c r="E14" s="89" t="s">
        <v>87</v>
      </c>
    </row>
    <row r="15" spans="1:6">
      <c r="A15" s="47"/>
      <c r="B15" s="132" t="s">
        <v>116</v>
      </c>
      <c r="C15" s="122">
        <v>13</v>
      </c>
      <c r="D15" s="66">
        <v>1005</v>
      </c>
      <c r="E15" s="140" t="s">
        <v>108</v>
      </c>
    </row>
    <row r="16" spans="1:6" s="1" customFormat="1" ht="13.5" thickBot="1">
      <c r="A16" s="106" t="s">
        <v>88</v>
      </c>
      <c r="B16" s="87"/>
      <c r="C16" s="87"/>
      <c r="D16" s="107">
        <f>SUM(D13:D15)</f>
        <v>272068</v>
      </c>
      <c r="E16" s="106"/>
    </row>
    <row r="17" spans="1:5">
      <c r="A17" s="38" t="s">
        <v>67</v>
      </c>
      <c r="B17" s="39"/>
      <c r="C17" s="39"/>
      <c r="D17" s="70">
        <v>255082</v>
      </c>
      <c r="E17" s="38"/>
    </row>
    <row r="18" spans="1:5" ht="25.5">
      <c r="A18" s="47" t="s">
        <v>68</v>
      </c>
      <c r="B18" s="132" t="s">
        <v>116</v>
      </c>
      <c r="C18" s="49">
        <v>12</v>
      </c>
      <c r="D18" s="66">
        <v>29251</v>
      </c>
      <c r="E18" s="89" t="s">
        <v>112</v>
      </c>
    </row>
    <row r="19" spans="1:5">
      <c r="A19" s="119"/>
      <c r="B19" s="132" t="s">
        <v>116</v>
      </c>
      <c r="C19" s="93">
        <v>13</v>
      </c>
      <c r="D19" s="120">
        <v>1386</v>
      </c>
      <c r="E19" s="105" t="s">
        <v>101</v>
      </c>
    </row>
    <row r="20" spans="1:5" ht="13.5" thickBot="1">
      <c r="A20" s="106" t="s">
        <v>69</v>
      </c>
      <c r="B20" s="87"/>
      <c r="C20" s="87"/>
      <c r="D20" s="107">
        <f>SUM(D17:D19)</f>
        <v>285719</v>
      </c>
      <c r="E20" s="21"/>
    </row>
    <row r="21" spans="1:5">
      <c r="A21" s="38" t="s">
        <v>84</v>
      </c>
      <c r="B21" s="39"/>
      <c r="C21" s="39"/>
      <c r="D21" s="70">
        <v>220</v>
      </c>
      <c r="E21" s="38"/>
    </row>
    <row r="22" spans="1:5">
      <c r="A22" s="23" t="s">
        <v>49</v>
      </c>
      <c r="B22" s="124"/>
      <c r="C22" s="49"/>
      <c r="D22" s="66"/>
      <c r="E22" s="50"/>
    </row>
    <row r="23" spans="1:5" ht="13.5" thickBot="1">
      <c r="A23" s="106" t="s">
        <v>50</v>
      </c>
      <c r="B23" s="87"/>
      <c r="C23" s="87"/>
      <c r="D23" s="107">
        <f>SUM(D21:D22)</f>
        <v>220</v>
      </c>
      <c r="E23" s="21"/>
    </row>
    <row r="24" spans="1:5">
      <c r="A24" s="38" t="s">
        <v>85</v>
      </c>
      <c r="B24" s="39"/>
      <c r="C24" s="39"/>
      <c r="D24" s="70">
        <v>87962</v>
      </c>
      <c r="E24" s="38"/>
    </row>
    <row r="25" spans="1:5" ht="25.5">
      <c r="A25" s="47" t="s">
        <v>64</v>
      </c>
      <c r="B25" s="132" t="s">
        <v>116</v>
      </c>
      <c r="C25" s="49">
        <v>12</v>
      </c>
      <c r="D25" s="66">
        <v>9181</v>
      </c>
      <c r="E25" s="89" t="s">
        <v>89</v>
      </c>
    </row>
    <row r="26" spans="1:5">
      <c r="A26" s="50"/>
      <c r="B26" s="132" t="s">
        <v>116</v>
      </c>
      <c r="C26" s="49">
        <v>13</v>
      </c>
      <c r="D26" s="66">
        <v>300</v>
      </c>
      <c r="E26" s="105" t="s">
        <v>91</v>
      </c>
    </row>
    <row r="27" spans="1:5" ht="13.5" thickBot="1">
      <c r="A27" s="106" t="s">
        <v>65</v>
      </c>
      <c r="B27" s="87"/>
      <c r="C27" s="87"/>
      <c r="D27" s="107">
        <f>SUM(D24:D26)</f>
        <v>97443</v>
      </c>
      <c r="E27" s="21"/>
    </row>
    <row r="28" spans="1:5">
      <c r="A28" s="69" t="s">
        <v>45</v>
      </c>
      <c r="B28" s="39"/>
      <c r="C28" s="39"/>
      <c r="D28" s="70">
        <v>31137</v>
      </c>
      <c r="E28" s="38"/>
    </row>
    <row r="29" spans="1:5">
      <c r="A29" s="50" t="s">
        <v>33</v>
      </c>
      <c r="B29" s="132" t="s">
        <v>116</v>
      </c>
      <c r="C29" s="49">
        <v>12</v>
      </c>
      <c r="D29" s="66">
        <v>2036</v>
      </c>
      <c r="E29" s="50" t="s">
        <v>102</v>
      </c>
    </row>
    <row r="30" spans="1:5">
      <c r="A30" s="123"/>
      <c r="B30" s="132" t="s">
        <v>116</v>
      </c>
      <c r="C30" s="93">
        <v>13</v>
      </c>
      <c r="D30" s="120">
        <v>638</v>
      </c>
      <c r="E30" s="123" t="s">
        <v>109</v>
      </c>
    </row>
    <row r="31" spans="1:5" s="37" customFormat="1" ht="13.5" thickBot="1">
      <c r="A31" s="106" t="s">
        <v>34</v>
      </c>
      <c r="B31" s="87"/>
      <c r="C31" s="87"/>
      <c r="D31" s="107">
        <f>SUM(D28:D30)</f>
        <v>33811</v>
      </c>
      <c r="E31" s="21"/>
    </row>
    <row r="32" spans="1:5" s="37" customFormat="1">
      <c r="A32" s="23" t="s">
        <v>103</v>
      </c>
      <c r="B32" s="117"/>
      <c r="C32" s="117"/>
      <c r="D32" s="150">
        <v>58000</v>
      </c>
      <c r="E32" s="38"/>
    </row>
    <row r="33" spans="1:5" s="37" customFormat="1">
      <c r="A33" s="47" t="s">
        <v>98</v>
      </c>
      <c r="B33" s="63"/>
      <c r="C33" s="63"/>
      <c r="D33" s="66"/>
      <c r="E33" s="50"/>
    </row>
    <row r="34" spans="1:5" s="37" customFormat="1" ht="13.5" thickBot="1">
      <c r="A34" s="106" t="s">
        <v>99</v>
      </c>
      <c r="B34" s="87"/>
      <c r="C34" s="87"/>
      <c r="D34" s="107">
        <v>58000</v>
      </c>
      <c r="E34" s="21"/>
    </row>
    <row r="35" spans="1:5" s="37" customFormat="1">
      <c r="A35" s="38" t="s">
        <v>66</v>
      </c>
      <c r="B35" s="39"/>
      <c r="C35" s="39"/>
      <c r="D35" s="70">
        <v>56964</v>
      </c>
      <c r="E35" s="38"/>
    </row>
    <row r="36" spans="1:5">
      <c r="A36" s="47" t="s">
        <v>46</v>
      </c>
      <c r="B36" s="132" t="s">
        <v>116</v>
      </c>
      <c r="C36" s="63">
        <v>12</v>
      </c>
      <c r="D36" s="66">
        <v>7255</v>
      </c>
      <c r="E36" s="94" t="s">
        <v>48</v>
      </c>
    </row>
    <row r="37" spans="1:5" ht="13.5" thickBot="1">
      <c r="A37" s="106" t="s">
        <v>47</v>
      </c>
      <c r="B37" s="109"/>
      <c r="C37" s="87"/>
      <c r="D37" s="107">
        <f>SUM(D35:D36)</f>
        <v>64219</v>
      </c>
      <c r="E37" s="95"/>
    </row>
    <row r="38" spans="1:5" ht="13.5" thickBot="1">
      <c r="A38" s="41" t="s">
        <v>117</v>
      </c>
      <c r="B38" s="42"/>
      <c r="C38" s="42"/>
      <c r="D38" s="67">
        <f>D12+D16+D20+D23+D27+D31+D34+D37</f>
        <v>2995620</v>
      </c>
      <c r="E38" s="44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76"/>
  <sheetViews>
    <sheetView tabSelected="1" topLeftCell="A52" workbookViewId="0">
      <selection activeCell="F79" sqref="F79"/>
    </sheetView>
  </sheetViews>
  <sheetFormatPr defaultRowHeight="12.75"/>
  <cols>
    <col min="1" max="1" width="20.7109375" customWidth="1"/>
    <col min="2" max="2" width="12.140625" style="7" customWidth="1"/>
    <col min="3" max="3" width="11.42578125" style="7" customWidth="1"/>
    <col min="4" max="4" width="13.28515625" style="7" customWidth="1"/>
    <col min="5" max="5" width="42.5703125" customWidth="1"/>
    <col min="6" max="6" width="15.5703125" style="7" customWidth="1"/>
    <col min="7" max="7" width="13.42578125" style="20" customWidth="1"/>
    <col min="8" max="8" width="34.28515625" customWidth="1"/>
  </cols>
  <sheetData>
    <row r="1" spans="1:10">
      <c r="A1" s="155" t="s">
        <v>7</v>
      </c>
      <c r="B1" s="155"/>
      <c r="C1" s="155"/>
      <c r="D1" s="155"/>
      <c r="E1" s="155"/>
      <c r="F1" s="155"/>
      <c r="G1" s="155"/>
      <c r="H1" s="1"/>
    </row>
    <row r="3" spans="1:10">
      <c r="A3" s="155" t="s">
        <v>8</v>
      </c>
      <c r="B3" s="155"/>
      <c r="C3" s="155"/>
      <c r="D3" s="155"/>
      <c r="E3" s="155"/>
      <c r="F3" s="155"/>
      <c r="G3" s="155"/>
      <c r="H3" s="1"/>
      <c r="I3" s="1"/>
    </row>
    <row r="4" spans="1:10">
      <c r="A4" s="155" t="s">
        <v>10</v>
      </c>
      <c r="B4" s="155"/>
      <c r="C4" s="155"/>
      <c r="D4" s="155"/>
      <c r="E4" s="155"/>
      <c r="F4" s="155"/>
      <c r="G4" s="155"/>
      <c r="H4" s="1"/>
      <c r="J4" s="2"/>
    </row>
    <row r="5" spans="1:10">
      <c r="A5" s="155" t="s">
        <v>118</v>
      </c>
      <c r="B5" s="155"/>
      <c r="C5" s="155"/>
      <c r="D5" s="155"/>
      <c r="E5" s="155"/>
      <c r="F5" s="155"/>
      <c r="G5" s="155"/>
    </row>
    <row r="7" spans="1:10" s="61" customFormat="1" ht="51.75" thickBot="1">
      <c r="A7" s="59" t="s">
        <v>4</v>
      </c>
      <c r="B7" s="77" t="s">
        <v>0</v>
      </c>
      <c r="C7" s="77" t="s">
        <v>11</v>
      </c>
      <c r="D7" s="78" t="s">
        <v>12</v>
      </c>
      <c r="E7" s="78" t="s">
        <v>13</v>
      </c>
      <c r="F7" s="78" t="s">
        <v>14</v>
      </c>
      <c r="G7" s="126" t="s">
        <v>2</v>
      </c>
      <c r="H7" s="77" t="s">
        <v>3</v>
      </c>
    </row>
    <row r="8" spans="1:10" s="74" customFormat="1">
      <c r="A8" s="54" t="s">
        <v>70</v>
      </c>
      <c r="B8" s="96"/>
      <c r="C8" s="96"/>
      <c r="D8" s="97"/>
      <c r="E8" s="97"/>
      <c r="F8" s="97"/>
      <c r="G8" s="66">
        <v>9891.17</v>
      </c>
      <c r="H8" s="96"/>
    </row>
    <row r="9" spans="1:10" s="74" customFormat="1">
      <c r="A9" s="48" t="s">
        <v>56</v>
      </c>
      <c r="B9" s="49" t="s">
        <v>116</v>
      </c>
      <c r="C9" s="99">
        <v>17</v>
      </c>
      <c r="D9" s="100">
        <v>948</v>
      </c>
      <c r="E9" s="101" t="s">
        <v>119</v>
      </c>
      <c r="F9" s="100">
        <v>21603</v>
      </c>
      <c r="G9" s="120">
        <v>321.3</v>
      </c>
      <c r="H9" s="103" t="s">
        <v>120</v>
      </c>
    </row>
    <row r="10" spans="1:10" s="74" customFormat="1">
      <c r="A10" s="49"/>
      <c r="B10" s="49" t="s">
        <v>116</v>
      </c>
      <c r="C10" s="99">
        <v>26</v>
      </c>
      <c r="D10" s="100">
        <v>963</v>
      </c>
      <c r="E10" s="101" t="s">
        <v>71</v>
      </c>
      <c r="F10" s="100">
        <v>10792</v>
      </c>
      <c r="G10" s="102">
        <v>814.91</v>
      </c>
      <c r="H10" s="103" t="s">
        <v>72</v>
      </c>
    </row>
    <row r="11" spans="1:10" s="74" customFormat="1">
      <c r="A11" s="93"/>
      <c r="B11" s="49" t="s">
        <v>116</v>
      </c>
      <c r="C11" s="99">
        <v>30</v>
      </c>
      <c r="D11" s="100">
        <v>970</v>
      </c>
      <c r="E11" s="101" t="s">
        <v>121</v>
      </c>
      <c r="F11" s="100">
        <v>257</v>
      </c>
      <c r="G11" s="102">
        <v>300.48</v>
      </c>
      <c r="H11" s="103" t="s">
        <v>72</v>
      </c>
    </row>
    <row r="12" spans="1:10" s="74" customFormat="1">
      <c r="A12" s="93"/>
      <c r="B12" s="49" t="s">
        <v>116</v>
      </c>
      <c r="C12" s="99">
        <v>30</v>
      </c>
      <c r="D12" s="100">
        <v>974</v>
      </c>
      <c r="E12" s="101" t="s">
        <v>113</v>
      </c>
      <c r="F12" s="100">
        <v>40278</v>
      </c>
      <c r="G12" s="102">
        <v>1000</v>
      </c>
      <c r="H12" s="103" t="s">
        <v>122</v>
      </c>
    </row>
    <row r="13" spans="1:10" s="74" customFormat="1" ht="13.5" thickBot="1">
      <c r="A13" s="110" t="s">
        <v>57</v>
      </c>
      <c r="B13" s="87"/>
      <c r="C13" s="87"/>
      <c r="D13" s="88"/>
      <c r="E13" s="88"/>
      <c r="F13" s="88"/>
      <c r="G13" s="111">
        <f>SUM(G8:G12)</f>
        <v>12327.859999999999</v>
      </c>
      <c r="H13" s="87"/>
    </row>
    <row r="14" spans="1:10" s="74" customFormat="1">
      <c r="A14" s="54" t="s">
        <v>103</v>
      </c>
      <c r="B14" s="117"/>
      <c r="C14" s="117"/>
      <c r="D14" s="121"/>
      <c r="E14" s="121"/>
      <c r="F14" s="121"/>
      <c r="G14" s="112">
        <v>262.10000000000002</v>
      </c>
      <c r="H14" s="117"/>
    </row>
    <row r="15" spans="1:10" s="76" customFormat="1">
      <c r="A15" s="48" t="s">
        <v>98</v>
      </c>
      <c r="B15" s="49"/>
      <c r="C15" s="63"/>
      <c r="D15" s="79"/>
      <c r="E15" s="101"/>
      <c r="F15" s="100"/>
      <c r="G15" s="90"/>
      <c r="H15" s="52"/>
    </row>
    <row r="16" spans="1:10" s="74" customFormat="1" ht="13.5" thickBot="1">
      <c r="A16" s="110" t="s">
        <v>99</v>
      </c>
      <c r="B16" s="87"/>
      <c r="C16" s="87"/>
      <c r="D16" s="88"/>
      <c r="E16" s="88"/>
      <c r="F16" s="88"/>
      <c r="G16" s="111">
        <f>SUM(G14:G15)</f>
        <v>262.10000000000002</v>
      </c>
      <c r="H16" s="87"/>
    </row>
    <row r="17" spans="1:8" s="76" customFormat="1">
      <c r="A17" s="82" t="s">
        <v>51</v>
      </c>
      <c r="B17" s="73"/>
      <c r="C17" s="73"/>
      <c r="D17" s="83"/>
      <c r="E17" s="83"/>
      <c r="F17" s="83"/>
      <c r="G17" s="70">
        <v>32341.49</v>
      </c>
      <c r="H17" s="73"/>
    </row>
    <row r="18" spans="1:8" s="76" customFormat="1">
      <c r="A18" s="47" t="s">
        <v>15</v>
      </c>
      <c r="B18" s="49" t="s">
        <v>116</v>
      </c>
      <c r="C18" s="63">
        <v>18</v>
      </c>
      <c r="D18" s="63">
        <v>953</v>
      </c>
      <c r="E18" s="13" t="s">
        <v>41</v>
      </c>
      <c r="F18" s="63">
        <v>6200628282</v>
      </c>
      <c r="G18" s="80">
        <v>2139.48</v>
      </c>
      <c r="H18" s="15" t="s">
        <v>42</v>
      </c>
    </row>
    <row r="19" spans="1:8" ht="13.5" thickBot="1">
      <c r="A19" s="108" t="s">
        <v>17</v>
      </c>
      <c r="B19" s="45"/>
      <c r="C19" s="45"/>
      <c r="D19" s="45"/>
      <c r="E19" s="40"/>
      <c r="F19" s="45"/>
      <c r="G19" s="113">
        <f>SUM(G17:G18)</f>
        <v>34480.97</v>
      </c>
      <c r="H19" s="46"/>
    </row>
    <row r="20" spans="1:8">
      <c r="A20" s="54" t="s">
        <v>52</v>
      </c>
      <c r="B20" s="73"/>
      <c r="C20" s="73"/>
      <c r="D20" s="73"/>
      <c r="E20" s="84"/>
      <c r="F20" s="73"/>
      <c r="G20" s="85">
        <v>2940.41</v>
      </c>
      <c r="H20" s="86"/>
    </row>
    <row r="21" spans="1:8">
      <c r="A21" s="47" t="s">
        <v>18</v>
      </c>
      <c r="B21" s="49" t="s">
        <v>116</v>
      </c>
      <c r="C21" s="14">
        <v>11</v>
      </c>
      <c r="D21" s="14">
        <v>873</v>
      </c>
      <c r="E21" s="15" t="s">
        <v>105</v>
      </c>
      <c r="F21" s="14">
        <v>32961</v>
      </c>
      <c r="G21" s="19">
        <v>106.92</v>
      </c>
      <c r="H21" s="15" t="s">
        <v>21</v>
      </c>
    </row>
    <row r="22" spans="1:8">
      <c r="A22" s="50"/>
      <c r="B22" s="49" t="s">
        <v>116</v>
      </c>
      <c r="C22" s="63">
        <v>12</v>
      </c>
      <c r="D22" s="63">
        <v>942</v>
      </c>
      <c r="E22" s="50" t="s">
        <v>19</v>
      </c>
      <c r="F22" s="63">
        <v>92440</v>
      </c>
      <c r="G22" s="80">
        <v>331.29</v>
      </c>
      <c r="H22" s="50" t="s">
        <v>20</v>
      </c>
    </row>
    <row r="23" spans="1:8" ht="13.5" thickBot="1">
      <c r="A23" s="151" t="s">
        <v>22</v>
      </c>
      <c r="B23" s="33"/>
      <c r="C23" s="10"/>
      <c r="D23" s="10"/>
      <c r="E23" s="4"/>
      <c r="F23" s="10"/>
      <c r="G23" s="114">
        <f>SUM(G20:G22)</f>
        <v>3378.62</v>
      </c>
      <c r="H23" s="5"/>
    </row>
    <row r="24" spans="1:8">
      <c r="A24" s="54" t="s">
        <v>92</v>
      </c>
      <c r="B24" s="73"/>
      <c r="C24" s="81"/>
      <c r="D24" s="11"/>
      <c r="E24" s="75"/>
      <c r="F24" s="11"/>
      <c r="G24" s="18">
        <v>23200</v>
      </c>
      <c r="H24" s="62"/>
    </row>
    <row r="25" spans="1:8">
      <c r="A25" s="47" t="s">
        <v>73</v>
      </c>
      <c r="B25" s="122" t="s">
        <v>116</v>
      </c>
      <c r="C25" s="81">
        <v>30</v>
      </c>
      <c r="D25" s="11">
        <v>967</v>
      </c>
      <c r="E25" s="13" t="s">
        <v>74</v>
      </c>
      <c r="F25" s="16" t="s">
        <v>123</v>
      </c>
      <c r="G25" s="18">
        <v>5000</v>
      </c>
      <c r="H25" s="104" t="s">
        <v>75</v>
      </c>
    </row>
    <row r="26" spans="1:8" ht="13.5" thickBot="1">
      <c r="A26" s="106" t="s">
        <v>76</v>
      </c>
      <c r="B26" s="138"/>
      <c r="C26" s="45"/>
      <c r="D26" s="45"/>
      <c r="E26" s="40"/>
      <c r="F26" s="45"/>
      <c r="G26" s="113">
        <f>SUM(G24:G25)</f>
        <v>28200</v>
      </c>
      <c r="H26" s="46"/>
    </row>
    <row r="27" spans="1:8">
      <c r="A27" s="54" t="s">
        <v>53</v>
      </c>
      <c r="B27" s="73"/>
      <c r="C27" s="73"/>
      <c r="D27" s="73"/>
      <c r="E27" s="84"/>
      <c r="F27" s="73"/>
      <c r="G27" s="85">
        <v>9749.1200000000008</v>
      </c>
      <c r="H27" s="86"/>
    </row>
    <row r="28" spans="1:8">
      <c r="A28" s="48" t="s">
        <v>23</v>
      </c>
      <c r="B28" s="49" t="s">
        <v>116</v>
      </c>
      <c r="C28" s="142">
        <v>11</v>
      </c>
      <c r="D28" s="63">
        <v>875</v>
      </c>
      <c r="E28" s="50" t="s">
        <v>58</v>
      </c>
      <c r="F28" s="144">
        <v>19031370238</v>
      </c>
      <c r="G28" s="80">
        <v>152.82</v>
      </c>
      <c r="H28" s="50" t="s">
        <v>59</v>
      </c>
    </row>
    <row r="29" spans="1:8">
      <c r="A29" s="17"/>
      <c r="B29" s="49" t="s">
        <v>116</v>
      </c>
      <c r="C29" s="143">
        <v>11</v>
      </c>
      <c r="D29" s="63">
        <v>874</v>
      </c>
      <c r="E29" s="50" t="s">
        <v>24</v>
      </c>
      <c r="F29" s="49"/>
      <c r="G29" s="80">
        <v>264</v>
      </c>
      <c r="H29" s="50" t="s">
        <v>43</v>
      </c>
    </row>
    <row r="30" spans="1:8">
      <c r="A30" s="12"/>
      <c r="B30" s="49" t="s">
        <v>116</v>
      </c>
      <c r="C30" s="9">
        <v>20</v>
      </c>
      <c r="D30" s="11">
        <v>955</v>
      </c>
      <c r="E30" s="13" t="s">
        <v>40</v>
      </c>
      <c r="F30" s="16">
        <v>16204392</v>
      </c>
      <c r="G30" s="18">
        <v>23.99</v>
      </c>
      <c r="H30" s="15" t="s">
        <v>35</v>
      </c>
    </row>
    <row r="31" spans="1:8">
      <c r="A31" s="12"/>
      <c r="B31" s="49" t="s">
        <v>116</v>
      </c>
      <c r="C31" s="9">
        <v>24</v>
      </c>
      <c r="D31" s="136">
        <v>958</v>
      </c>
      <c r="E31" s="50" t="s">
        <v>36</v>
      </c>
      <c r="F31" s="137">
        <v>34383628</v>
      </c>
      <c r="G31" s="18">
        <v>638.61</v>
      </c>
      <c r="H31" s="13" t="s">
        <v>37</v>
      </c>
    </row>
    <row r="32" spans="1:8">
      <c r="A32" s="134"/>
      <c r="B32" s="49" t="s">
        <v>116</v>
      </c>
      <c r="C32" s="81">
        <v>30</v>
      </c>
      <c r="D32" s="136">
        <v>968</v>
      </c>
      <c r="E32" s="50" t="s">
        <v>24</v>
      </c>
      <c r="F32" s="137"/>
      <c r="G32" s="18">
        <v>316.89999999999998</v>
      </c>
      <c r="H32" s="13" t="s">
        <v>43</v>
      </c>
    </row>
    <row r="33" spans="1:8" ht="13.5" thickBot="1">
      <c r="A33" s="135" t="s">
        <v>25</v>
      </c>
      <c r="B33" s="130"/>
      <c r="C33" s="138"/>
      <c r="D33" s="45"/>
      <c r="E33" s="139"/>
      <c r="F33" s="45"/>
      <c r="G33" s="113">
        <f>SUM(G27:G32)</f>
        <v>11145.44</v>
      </c>
      <c r="H33" s="46"/>
    </row>
    <row r="34" spans="1:8">
      <c r="A34" s="54" t="s">
        <v>54</v>
      </c>
      <c r="B34" s="73"/>
      <c r="C34" s="73"/>
      <c r="D34" s="73"/>
      <c r="E34" s="84"/>
      <c r="F34" s="73"/>
      <c r="G34" s="85">
        <v>58637.3</v>
      </c>
      <c r="H34" s="86"/>
    </row>
    <row r="35" spans="1:8">
      <c r="A35" s="47" t="s">
        <v>26</v>
      </c>
      <c r="B35" s="49" t="s">
        <v>116</v>
      </c>
      <c r="C35" s="63">
        <v>3</v>
      </c>
      <c r="D35" s="49">
        <v>867</v>
      </c>
      <c r="E35" s="50" t="s">
        <v>100</v>
      </c>
      <c r="F35" s="49"/>
      <c r="G35" s="80">
        <v>-0.01</v>
      </c>
      <c r="H35" s="50" t="s">
        <v>126</v>
      </c>
    </row>
    <row r="36" spans="1:8">
      <c r="A36" s="50"/>
      <c r="B36" s="49" t="s">
        <v>116</v>
      </c>
      <c r="C36" s="63">
        <v>3</v>
      </c>
      <c r="D36" s="49">
        <v>868</v>
      </c>
      <c r="E36" s="105" t="s">
        <v>100</v>
      </c>
      <c r="F36" s="49"/>
      <c r="G36" s="80">
        <v>-0.01</v>
      </c>
      <c r="H36" s="50" t="s">
        <v>127</v>
      </c>
    </row>
    <row r="37" spans="1:8">
      <c r="A37" s="50"/>
      <c r="B37" s="49" t="s">
        <v>116</v>
      </c>
      <c r="C37" s="73">
        <v>4</v>
      </c>
      <c r="D37" s="73">
        <v>869</v>
      </c>
      <c r="E37" s="50" t="s">
        <v>124</v>
      </c>
      <c r="F37" s="73">
        <v>482</v>
      </c>
      <c r="G37" s="85">
        <v>450</v>
      </c>
      <c r="H37" s="157" t="s">
        <v>125</v>
      </c>
    </row>
    <row r="38" spans="1:8">
      <c r="A38" s="47"/>
      <c r="B38" s="49" t="s">
        <v>116</v>
      </c>
      <c r="C38" s="63">
        <v>11</v>
      </c>
      <c r="D38" s="49">
        <v>876</v>
      </c>
      <c r="E38" s="37" t="s">
        <v>38</v>
      </c>
      <c r="F38" s="63">
        <v>92940</v>
      </c>
      <c r="G38" s="80">
        <v>80</v>
      </c>
      <c r="H38" s="50" t="s">
        <v>61</v>
      </c>
    </row>
    <row r="39" spans="1:8">
      <c r="A39" s="47"/>
      <c r="B39" s="49" t="s">
        <v>116</v>
      </c>
      <c r="C39" s="63">
        <v>11</v>
      </c>
      <c r="D39" s="49">
        <v>877</v>
      </c>
      <c r="E39" s="91" t="s">
        <v>38</v>
      </c>
      <c r="F39" s="63">
        <v>92940</v>
      </c>
      <c r="G39" s="80">
        <v>15.2</v>
      </c>
      <c r="H39" s="50" t="s">
        <v>79</v>
      </c>
    </row>
    <row r="40" spans="1:8">
      <c r="A40" s="47"/>
      <c r="B40" s="49" t="s">
        <v>116</v>
      </c>
      <c r="C40" s="63">
        <v>13</v>
      </c>
      <c r="D40" s="49">
        <v>945</v>
      </c>
      <c r="E40" s="91" t="s">
        <v>38</v>
      </c>
      <c r="F40" s="63">
        <v>92992</v>
      </c>
      <c r="G40" s="80">
        <v>100</v>
      </c>
      <c r="H40" s="50" t="s">
        <v>60</v>
      </c>
    </row>
    <row r="41" spans="1:8">
      <c r="A41" s="47"/>
      <c r="B41" s="49" t="s">
        <v>116</v>
      </c>
      <c r="C41" s="63">
        <v>13</v>
      </c>
      <c r="D41" s="49">
        <v>976</v>
      </c>
      <c r="E41" s="91" t="s">
        <v>38</v>
      </c>
      <c r="F41" s="63">
        <v>92992</v>
      </c>
      <c r="G41" s="80">
        <v>19</v>
      </c>
      <c r="H41" s="50" t="s">
        <v>78</v>
      </c>
    </row>
    <row r="42" spans="1:8">
      <c r="A42" s="47"/>
      <c r="B42" s="49" t="s">
        <v>116</v>
      </c>
      <c r="C42" s="63">
        <v>17</v>
      </c>
      <c r="D42" s="49">
        <v>950</v>
      </c>
      <c r="E42" s="92" t="s">
        <v>16</v>
      </c>
      <c r="F42" s="63">
        <v>19598</v>
      </c>
      <c r="G42" s="80">
        <v>33.22</v>
      </c>
      <c r="H42" s="94" t="s">
        <v>128</v>
      </c>
    </row>
    <row r="43" spans="1:8">
      <c r="A43" s="47"/>
      <c r="B43" s="49" t="s">
        <v>116</v>
      </c>
      <c r="C43" s="63">
        <v>17</v>
      </c>
      <c r="D43" s="49">
        <v>949</v>
      </c>
      <c r="E43" s="92" t="s">
        <v>16</v>
      </c>
      <c r="F43" s="63">
        <v>19598</v>
      </c>
      <c r="G43" s="80">
        <v>86.09</v>
      </c>
      <c r="H43" s="50" t="s">
        <v>77</v>
      </c>
    </row>
    <row r="44" spans="1:8">
      <c r="A44" s="47"/>
      <c r="B44" s="49" t="s">
        <v>116</v>
      </c>
      <c r="C44" s="63">
        <v>17</v>
      </c>
      <c r="D44" s="49">
        <v>951</v>
      </c>
      <c r="E44" s="105" t="s">
        <v>81</v>
      </c>
      <c r="F44" s="63">
        <v>388</v>
      </c>
      <c r="G44" s="80">
        <v>1275</v>
      </c>
      <c r="H44" s="50" t="s">
        <v>62</v>
      </c>
    </row>
    <row r="45" spans="1:8">
      <c r="A45" s="47"/>
      <c r="B45" s="49" t="s">
        <v>116</v>
      </c>
      <c r="C45" s="63">
        <v>18</v>
      </c>
      <c r="D45" s="49">
        <v>142</v>
      </c>
      <c r="E45" s="105" t="s">
        <v>100</v>
      </c>
      <c r="F45" s="49" t="s">
        <v>129</v>
      </c>
      <c r="G45" s="80">
        <v>56</v>
      </c>
      <c r="H45" s="145" t="s">
        <v>130</v>
      </c>
    </row>
    <row r="46" spans="1:8">
      <c r="A46" s="47"/>
      <c r="B46" s="49" t="s">
        <v>116</v>
      </c>
      <c r="C46" s="63">
        <v>26</v>
      </c>
      <c r="D46" s="49">
        <v>961</v>
      </c>
      <c r="E46" s="105" t="s">
        <v>131</v>
      </c>
      <c r="F46" s="49">
        <v>7641</v>
      </c>
      <c r="G46" s="80">
        <v>600</v>
      </c>
      <c r="H46" s="145" t="s">
        <v>132</v>
      </c>
    </row>
    <row r="47" spans="1:8">
      <c r="A47" s="47"/>
      <c r="B47" s="49" t="s">
        <v>116</v>
      </c>
      <c r="C47" s="63">
        <v>26</v>
      </c>
      <c r="D47" s="49">
        <v>962</v>
      </c>
      <c r="E47" s="105" t="s">
        <v>133</v>
      </c>
      <c r="F47" s="49">
        <v>42295</v>
      </c>
      <c r="G47" s="80">
        <v>411.01</v>
      </c>
      <c r="H47" s="145" t="s">
        <v>134</v>
      </c>
    </row>
    <row r="48" spans="1:8">
      <c r="A48" s="47"/>
      <c r="B48" s="49" t="s">
        <v>116</v>
      </c>
      <c r="C48" s="63">
        <v>30</v>
      </c>
      <c r="D48" s="49">
        <v>972</v>
      </c>
      <c r="E48" s="91" t="s">
        <v>38</v>
      </c>
      <c r="F48" s="63">
        <v>93303</v>
      </c>
      <c r="G48" s="80">
        <v>2637.6</v>
      </c>
      <c r="H48" s="50" t="s">
        <v>39</v>
      </c>
    </row>
    <row r="49" spans="1:228">
      <c r="A49" s="47"/>
      <c r="B49" s="49" t="s">
        <v>116</v>
      </c>
      <c r="C49" s="63">
        <v>30</v>
      </c>
      <c r="D49" s="49">
        <v>973</v>
      </c>
      <c r="E49" s="50" t="s">
        <v>38</v>
      </c>
      <c r="F49" s="63">
        <v>93303</v>
      </c>
      <c r="G49" s="80">
        <v>501.14</v>
      </c>
      <c r="H49" s="50" t="s">
        <v>80</v>
      </c>
    </row>
    <row r="50" spans="1:228">
      <c r="A50" s="47"/>
      <c r="B50" s="49" t="s">
        <v>116</v>
      </c>
      <c r="C50" s="63">
        <v>30</v>
      </c>
      <c r="D50" s="49">
        <v>969</v>
      </c>
      <c r="E50" s="105" t="s">
        <v>110</v>
      </c>
      <c r="F50" s="63">
        <v>56563</v>
      </c>
      <c r="G50" s="80">
        <v>3282</v>
      </c>
      <c r="H50" s="50" t="s">
        <v>135</v>
      </c>
    </row>
    <row r="51" spans="1:228">
      <c r="A51" s="158"/>
      <c r="B51" s="49" t="s">
        <v>116</v>
      </c>
      <c r="C51" s="63">
        <v>30</v>
      </c>
      <c r="D51" s="49">
        <v>971</v>
      </c>
      <c r="E51" s="105" t="s">
        <v>136</v>
      </c>
      <c r="F51" s="63">
        <v>1190711</v>
      </c>
      <c r="G51" s="80">
        <v>1285.2</v>
      </c>
      <c r="H51" s="50" t="s">
        <v>137</v>
      </c>
    </row>
    <row r="52" spans="1:228">
      <c r="A52" s="158"/>
      <c r="B52" s="49" t="s">
        <v>116</v>
      </c>
      <c r="C52" s="63">
        <v>30</v>
      </c>
      <c r="D52" s="49">
        <v>143</v>
      </c>
      <c r="E52" s="105" t="s">
        <v>100</v>
      </c>
      <c r="F52" s="49" t="s">
        <v>129</v>
      </c>
      <c r="G52" s="80">
        <v>63</v>
      </c>
      <c r="H52" s="145" t="s">
        <v>130</v>
      </c>
    </row>
    <row r="53" spans="1:228" s="32" customFormat="1" ht="13.5" thickBot="1">
      <c r="A53" s="115" t="s">
        <v>27</v>
      </c>
      <c r="B53" s="33"/>
      <c r="C53" s="33"/>
      <c r="D53" s="33"/>
      <c r="E53" s="34"/>
      <c r="F53" s="33"/>
      <c r="G53" s="128">
        <f>SUM(G34:G52)</f>
        <v>69531.739999999991</v>
      </c>
      <c r="H53" s="129"/>
      <c r="I53" s="55"/>
      <c r="J53" s="55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7" customFormat="1">
      <c r="A54" s="54" t="s">
        <v>94</v>
      </c>
      <c r="B54" s="73"/>
      <c r="C54" s="73"/>
      <c r="D54" s="73"/>
      <c r="E54" s="84"/>
      <c r="F54" s="73"/>
      <c r="G54" s="85">
        <v>3120</v>
      </c>
      <c r="H54" s="8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ht="13.5" thickBot="1">
      <c r="A55" s="48" t="s">
        <v>93</v>
      </c>
      <c r="B55" s="49" t="s">
        <v>116</v>
      </c>
      <c r="C55" s="49">
        <v>5</v>
      </c>
      <c r="D55" s="49">
        <v>140</v>
      </c>
      <c r="E55" s="105" t="s">
        <v>100</v>
      </c>
      <c r="F55" s="49" t="s">
        <v>129</v>
      </c>
      <c r="G55" s="51">
        <v>25</v>
      </c>
      <c r="H55" s="52" t="s">
        <v>138</v>
      </c>
      <c r="I55" s="37"/>
      <c r="J55" s="37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</row>
    <row r="56" spans="1:228" s="32" customFormat="1" ht="13.5" thickBot="1">
      <c r="A56" s="106" t="s">
        <v>95</v>
      </c>
      <c r="B56" s="116"/>
      <c r="C56" s="87"/>
      <c r="D56" s="87"/>
      <c r="E56" s="87"/>
      <c r="F56" s="87"/>
      <c r="G56" s="107">
        <f>SUM(G54:G55)</f>
        <v>3145</v>
      </c>
      <c r="H56" s="110"/>
      <c r="I56" s="37"/>
      <c r="J56" s="37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7" customFormat="1">
      <c r="A57" s="23" t="s">
        <v>114</v>
      </c>
      <c r="B57" s="147"/>
      <c r="C57" s="152"/>
      <c r="D57" s="152"/>
      <c r="E57" s="152"/>
      <c r="F57" s="152"/>
      <c r="G57" s="153">
        <v>98.03</v>
      </c>
      <c r="H57" s="98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>
      <c r="A58" s="48">
        <v>20.14</v>
      </c>
      <c r="B58" s="49"/>
      <c r="C58" s="99"/>
      <c r="D58" s="99"/>
      <c r="E58" s="146"/>
      <c r="F58" s="99"/>
      <c r="G58" s="120"/>
      <c r="H58" s="14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7" customFormat="1" ht="13.5" thickBot="1">
      <c r="A59" s="106" t="s">
        <v>111</v>
      </c>
      <c r="B59" s="116"/>
      <c r="C59" s="87"/>
      <c r="D59" s="87"/>
      <c r="E59" s="87"/>
      <c r="F59" s="87"/>
      <c r="G59" s="107">
        <v>98.03</v>
      </c>
      <c r="H59" s="110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7" customFormat="1">
      <c r="A60" s="54" t="s">
        <v>107</v>
      </c>
      <c r="B60" s="147"/>
      <c r="C60" s="141"/>
      <c r="D60" s="141"/>
      <c r="E60" s="141"/>
      <c r="F60" s="141"/>
      <c r="G60" s="148">
        <v>3940</v>
      </c>
      <c r="H60" s="149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>
      <c r="A61" s="48">
        <v>20.25</v>
      </c>
      <c r="B61" s="49"/>
      <c r="C61" s="63"/>
      <c r="D61" s="63"/>
      <c r="E61" s="52"/>
      <c r="F61" s="96"/>
      <c r="G61" s="66"/>
      <c r="H61" s="52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 ht="13.5" thickBot="1">
      <c r="A62" s="106" t="s">
        <v>106</v>
      </c>
      <c r="B62" s="21"/>
      <c r="C62" s="21"/>
      <c r="D62" s="21"/>
      <c r="E62" s="21"/>
      <c r="F62" s="130"/>
      <c r="G62" s="107">
        <f>SUM(G60:G61)</f>
        <v>3940</v>
      </c>
      <c r="H62" s="131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>
      <c r="A63" s="54" t="s">
        <v>96</v>
      </c>
      <c r="B63" s="127"/>
      <c r="C63" s="39"/>
      <c r="D63" s="39"/>
      <c r="E63" s="39"/>
      <c r="F63" s="39"/>
      <c r="G63" s="53">
        <v>386.2</v>
      </c>
      <c r="H63" s="54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>
      <c r="A64" s="23" t="s">
        <v>82</v>
      </c>
      <c r="B64" s="49" t="s">
        <v>116</v>
      </c>
      <c r="C64" s="49">
        <v>30</v>
      </c>
      <c r="D64" s="49">
        <v>975</v>
      </c>
      <c r="E64" s="52" t="s">
        <v>139</v>
      </c>
      <c r="F64" s="49">
        <v>155537</v>
      </c>
      <c r="G64" s="51">
        <v>141.09</v>
      </c>
      <c r="H64" s="52" t="s">
        <v>140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 ht="13.5" thickBot="1">
      <c r="A65" s="106" t="s">
        <v>83</v>
      </c>
      <c r="B65" s="116"/>
      <c r="C65" s="87"/>
      <c r="D65" s="87"/>
      <c r="E65" s="87"/>
      <c r="F65" s="87"/>
      <c r="G65" s="107">
        <f>SUM(G63:G64)</f>
        <v>527.29</v>
      </c>
      <c r="H65" s="110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7" customFormat="1">
      <c r="A66" s="54" t="s">
        <v>97</v>
      </c>
      <c r="B66" s="24"/>
      <c r="C66" s="39"/>
      <c r="D66" s="39"/>
      <c r="E66" s="39"/>
      <c r="F66" s="39"/>
      <c r="G66" s="53">
        <v>5028.43</v>
      </c>
      <c r="H66" s="54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7" customFormat="1">
      <c r="A67" s="23" t="s">
        <v>63</v>
      </c>
      <c r="B67" s="49" t="s">
        <v>116</v>
      </c>
      <c r="C67" s="49">
        <v>26</v>
      </c>
      <c r="D67" s="49">
        <v>964</v>
      </c>
      <c r="E67" s="52" t="s">
        <v>141</v>
      </c>
      <c r="F67" s="49"/>
      <c r="G67" s="51">
        <v>1555.8</v>
      </c>
      <c r="H67" s="52" t="s">
        <v>142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7" customFormat="1" ht="13.5" thickBot="1">
      <c r="A68" s="106" t="s">
        <v>83</v>
      </c>
      <c r="B68" s="29"/>
      <c r="C68" s="30"/>
      <c r="D68" s="30"/>
      <c r="E68" s="30"/>
      <c r="F68" s="30"/>
      <c r="G68" s="107">
        <f>SUM(G66:G67)</f>
        <v>6584.2300000000005</v>
      </c>
      <c r="H68" s="31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7" customFormat="1">
      <c r="A69" s="54" t="s">
        <v>55</v>
      </c>
      <c r="B69" s="24"/>
      <c r="C69" s="39"/>
      <c r="D69" s="39"/>
      <c r="E69" s="39"/>
      <c r="F69" s="39"/>
      <c r="G69" s="53">
        <v>4800</v>
      </c>
      <c r="H69" s="5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ht="13.5" thickBot="1">
      <c r="A70" s="23" t="s">
        <v>28</v>
      </c>
      <c r="B70" s="49" t="s">
        <v>116</v>
      </c>
      <c r="C70" s="25">
        <v>13</v>
      </c>
      <c r="D70" s="25">
        <v>944</v>
      </c>
      <c r="E70" s="26" t="s">
        <v>29</v>
      </c>
      <c r="F70" s="25">
        <v>25</v>
      </c>
      <c r="G70" s="27">
        <v>600</v>
      </c>
      <c r="H70" s="28" t="s">
        <v>31</v>
      </c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</row>
    <row r="71" spans="1:228" s="55" customFormat="1" ht="13.5" thickBot="1">
      <c r="A71" s="163" t="s">
        <v>30</v>
      </c>
      <c r="B71" s="164"/>
      <c r="C71" s="165"/>
      <c r="D71" s="165"/>
      <c r="E71" s="166"/>
      <c r="F71" s="165"/>
      <c r="G71" s="128">
        <f>SUM(G69:G70)</f>
        <v>5400</v>
      </c>
      <c r="H71" s="167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7" customFormat="1">
      <c r="A72" s="23" t="s">
        <v>143</v>
      </c>
      <c r="B72" s="24" t="s">
        <v>116</v>
      </c>
      <c r="C72" s="25">
        <v>3</v>
      </c>
      <c r="D72" s="25">
        <v>867</v>
      </c>
      <c r="E72" s="26" t="s">
        <v>100</v>
      </c>
      <c r="F72" s="25"/>
      <c r="G72" s="85">
        <v>0.01</v>
      </c>
      <c r="H72" s="54" t="s">
        <v>145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7" customFormat="1">
      <c r="A73" s="47"/>
      <c r="B73" s="159" t="s">
        <v>116</v>
      </c>
      <c r="C73" s="160">
        <v>3</v>
      </c>
      <c r="D73" s="160">
        <v>868</v>
      </c>
      <c r="E73" s="105" t="s">
        <v>100</v>
      </c>
      <c r="F73" s="160"/>
      <c r="G73" s="80">
        <v>0.01</v>
      </c>
      <c r="H73" s="54" t="s">
        <v>146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37" customFormat="1" ht="13.5" thickBot="1">
      <c r="A74" s="163" t="s">
        <v>144</v>
      </c>
      <c r="B74" s="159"/>
      <c r="C74" s="160"/>
      <c r="D74" s="160"/>
      <c r="E74" s="105"/>
      <c r="F74" s="160"/>
      <c r="G74" s="161">
        <f>SUM(G72:G73)</f>
        <v>0.02</v>
      </c>
      <c r="H74" s="16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22" customFormat="1" ht="13.5" thickBot="1">
      <c r="A75" s="56" t="s">
        <v>117</v>
      </c>
      <c r="B75" s="57"/>
      <c r="C75" s="57"/>
      <c r="D75" s="57"/>
      <c r="E75" s="58"/>
      <c r="F75" s="57"/>
      <c r="G75" s="43">
        <f>G13+G16+G19+G23+G26+G33+G53+G56+G59+G62+G65+G68+G71+G74</f>
        <v>179021.3</v>
      </c>
      <c r="H75" s="58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</row>
    <row r="76" spans="1:228"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2019-10-21T09:55:23Z</cp:lastPrinted>
  <dcterms:created xsi:type="dcterms:W3CDTF">2016-01-19T13:06:09Z</dcterms:created>
  <dcterms:modified xsi:type="dcterms:W3CDTF">2019-10-21T11:32:33Z</dcterms:modified>
</cp:coreProperties>
</file>