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 activeTab="1"/>
  </bookViews>
  <sheets>
    <sheet name="personal" sheetId="1" r:id="rId1"/>
    <sheet name="materiale" sheetId="2" r:id="rId2"/>
  </sheets>
  <calcPr calcId="125725"/>
</workbook>
</file>

<file path=xl/calcChain.xml><?xml version="1.0" encoding="utf-8"?>
<calcChain xmlns="http://schemas.openxmlformats.org/spreadsheetml/2006/main">
  <c r="D45" i="1"/>
  <c r="D15"/>
  <c r="G97" i="2"/>
  <c r="G87"/>
  <c r="G69"/>
  <c r="G30"/>
  <c r="G72"/>
  <c r="G22"/>
  <c r="G14"/>
  <c r="D23" i="1"/>
  <c r="G75" i="2"/>
  <c r="G41"/>
  <c r="D29" i="1"/>
  <c r="G96" i="2"/>
  <c r="G17"/>
  <c r="D12" i="1"/>
  <c r="G81" i="2"/>
  <c r="G90"/>
  <c r="D18" i="1"/>
  <c r="G84" i="2"/>
  <c r="D44" i="1"/>
  <c r="G93" i="2"/>
  <c r="G26"/>
  <c r="G78"/>
  <c r="D26" i="1"/>
  <c r="D41"/>
  <c r="D38"/>
  <c r="D35"/>
  <c r="D32"/>
</calcChain>
</file>

<file path=xl/sharedStrings.xml><?xml version="1.0" encoding="utf-8"?>
<sst xmlns="http://schemas.openxmlformats.org/spreadsheetml/2006/main" count="256" uniqueCount="172">
  <si>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</si>
  <si>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</si>
  <si>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</si>
  <si>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</si>
  <si>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</si>
  <si>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</si>
  <si>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</si>
  <si>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10.03.01</t>
  </si>
  <si>
    <t>Total 10.03.01</t>
  </si>
  <si>
    <t>10.03.02</t>
  </si>
  <si>
    <t>Total 10.03.02</t>
  </si>
  <si>
    <t>10.03.03</t>
  </si>
  <si>
    <t>Total 10.03.03</t>
  </si>
  <si>
    <t>10.03.04</t>
  </si>
  <si>
    <t>Total 10.03.04</t>
  </si>
  <si>
    <t>10.03.06</t>
  </si>
  <si>
    <t>Total 10.03.06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</si>
  <si>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</si>
  <si>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</si>
  <si>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</si>
  <si>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</si>
  <si>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</si>
  <si>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</si>
  <si>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</si>
  <si>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</si>
  <si>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</si>
  <si>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</si>
  <si>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</si>
  <si>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Total 20.01.03</t>
  </si>
  <si>
    <t>20.01.04</t>
  </si>
  <si>
    <t>C.U.P. DUNAREA BRAILA</t>
  </si>
  <si>
    <t>BRAI-CATA SRL BRAILA</t>
  </si>
  <si>
    <t>salubrizare</t>
  </si>
  <si>
    <t>Total 20.01.04</t>
  </si>
  <si>
    <t>20.01.08</t>
  </si>
  <si>
    <t>D.R.P. CONSTANTA</t>
  </si>
  <si>
    <t>Total 20.01.08</t>
  </si>
  <si>
    <t>20.01.30</t>
  </si>
  <si>
    <t>Total 20.01.30</t>
  </si>
  <si>
    <t>20.30.04</t>
  </si>
  <si>
    <t>Total 20.06</t>
  </si>
  <si>
    <t>COLEGIUL TEHNIC C.D. NENITESCU BRAILA</t>
  </si>
  <si>
    <t>Total 20.30.04</t>
  </si>
  <si>
    <t>chirie arhiva</t>
  </si>
  <si>
    <t>I.T.M.BRAILA</t>
  </si>
  <si>
    <t>alimentare card-uri salarii+plata contrib.salariati</t>
  </si>
  <si>
    <t>10.01.30</t>
  </si>
  <si>
    <t>Total 10.01.30</t>
  </si>
  <si>
    <t>abonament cablu tv</t>
  </si>
  <si>
    <t>ORANGE ROMANIA SA</t>
  </si>
  <si>
    <t>chelt.telef.mobil</t>
  </si>
  <si>
    <t>ROMANIAN SECURITY SYSTEMS BUCURESTI</t>
  </si>
  <si>
    <t>RCS&amp;RDS BUCURESTI</t>
  </si>
  <si>
    <t>energie electrica</t>
  </si>
  <si>
    <t>taxe postale</t>
  </si>
  <si>
    <t>Subtotal 10.01.01</t>
  </si>
  <si>
    <t>Subtotal 10.01.30</t>
  </si>
  <si>
    <t>Subtotal 10.03.01</t>
  </si>
  <si>
    <t>Subtotal 10.03.02</t>
  </si>
  <si>
    <t>Subtotal 10.03.03</t>
  </si>
  <si>
    <t>Subtotal 10.03.04</t>
  </si>
  <si>
    <t>Subtotal 10.03.06</t>
  </si>
  <si>
    <t>10.03.07</t>
  </si>
  <si>
    <t>Total 10.03.07</t>
  </si>
  <si>
    <t>10.01.13</t>
  </si>
  <si>
    <t>Total 10.01.13</t>
  </si>
  <si>
    <t>Subtotal 20.01.03</t>
  </si>
  <si>
    <t>Subtotal 20.01.04</t>
  </si>
  <si>
    <t>Subtotal 20.01.08</t>
  </si>
  <si>
    <t>Subtotal 20.01.30</t>
  </si>
  <si>
    <t>Subtotal 20.06</t>
  </si>
  <si>
    <t>Subtotal 20.30.04</t>
  </si>
  <si>
    <t>Total 20.11</t>
  </si>
  <si>
    <t>Total 20.14</t>
  </si>
  <si>
    <t>20.01.01</t>
  </si>
  <si>
    <t>Total 20.01.01</t>
  </si>
  <si>
    <t>serv.mentenanta</t>
  </si>
  <si>
    <t>20.30.03</t>
  </si>
  <si>
    <t>Total 20.30.03</t>
  </si>
  <si>
    <t>Subtotal 10.03.07</t>
  </si>
  <si>
    <t>Subtotal 10.01.13</t>
  </si>
  <si>
    <t>Subtotal 20.01.01</t>
  </si>
  <si>
    <t>Subtotal 20.11</t>
  </si>
  <si>
    <t>Subtotal 20.14</t>
  </si>
  <si>
    <t>Subtotal 20.30.03</t>
  </si>
  <si>
    <t>20.01.05</t>
  </si>
  <si>
    <t>Total 20.01.05</t>
  </si>
  <si>
    <t>chelt.comune util.spatii birouri</t>
  </si>
  <si>
    <t>servicii curatenie</t>
  </si>
  <si>
    <t>20.01.06</t>
  </si>
  <si>
    <t>Total 20.01.06</t>
  </si>
  <si>
    <t>Total 20.05</t>
  </si>
  <si>
    <t>Subtotal 20.01.05</t>
  </si>
  <si>
    <t>contributie asiguratorie pentru munca</t>
  </si>
  <si>
    <t>Subtotal 20.01.06</t>
  </si>
  <si>
    <t>Subtotal 20.05</t>
  </si>
  <si>
    <t>10.02.06</t>
  </si>
  <si>
    <t>Total 10.02.06</t>
  </si>
  <si>
    <t>Subtotal 10.02.06</t>
  </si>
  <si>
    <t>TELEKOM ROMANIA SA</t>
  </si>
  <si>
    <t>chelt.telef.fix</t>
  </si>
  <si>
    <t>servicii paza</t>
  </si>
  <si>
    <t>monitorizare interventii</t>
  </si>
  <si>
    <t>Total 20.13</t>
  </si>
  <si>
    <t>20.30.30</t>
  </si>
  <si>
    <t>20.01.02</t>
  </si>
  <si>
    <t>Total 20.30.30</t>
  </si>
  <si>
    <t>Total 20.01.02</t>
  </si>
  <si>
    <t>DOSTRAP CLEAN SRL BRAILA</t>
  </si>
  <si>
    <t>Subtotal 20.13</t>
  </si>
  <si>
    <t>plata ind.concediu medical unitate+asig.</t>
  </si>
  <si>
    <t>Subtotal 20.01.02</t>
  </si>
  <si>
    <t xml:space="preserve"> tva monitorizare interventii</t>
  </si>
  <si>
    <t>tva servicii paza</t>
  </si>
  <si>
    <t>tva serv.mentenanta</t>
  </si>
  <si>
    <t>Subtotal 20.30.30</t>
  </si>
  <si>
    <t>FV</t>
  </si>
  <si>
    <t>restituit sold neutilizat</t>
  </si>
  <si>
    <t>ZIG ZAG PAPER SRL BRAILA</t>
  </si>
  <si>
    <t>rechizite</t>
  </si>
  <si>
    <t>SELADO COM SRL BRAILA</t>
  </si>
  <si>
    <t>ECOCART HOLDING SRL BALS</t>
  </si>
  <si>
    <t>cota parte gaze naturale</t>
  </si>
  <si>
    <t>ENGIE ROMANIA SA</t>
  </si>
  <si>
    <t>consum gaze naturale</t>
  </si>
  <si>
    <t>ELECTRICA SA BRAILA</t>
  </si>
  <si>
    <t>20.30.01</t>
  </si>
  <si>
    <t>Total 20.30.01</t>
  </si>
  <si>
    <t>perioada: 01.12 - 31.12.2018</t>
  </si>
  <si>
    <t>decembrie</t>
  </si>
  <si>
    <t>perioada: 01.12- 31.12.2018</t>
  </si>
  <si>
    <t>Total decembrie 2018</t>
  </si>
  <si>
    <t>plicuri personalizate</t>
  </si>
  <si>
    <t>CEDAROM TRADE SRL BRAILA</t>
  </si>
  <si>
    <t>toner imprimanta</t>
  </si>
  <si>
    <t>meteo</t>
  </si>
  <si>
    <t>ROMPETROL SRL</t>
  </si>
  <si>
    <t>bonuri val.carb.auto</t>
  </si>
  <si>
    <t>VIPER SRL BRAILA</t>
  </si>
  <si>
    <t>ulei motor</t>
  </si>
  <si>
    <t>CERTSIGN SA BUCURESTI</t>
  </si>
  <si>
    <t>reinnoire certificat digital</t>
  </si>
  <si>
    <t>VERIFICARI GAZ INSTALATII SRL BRAILA</t>
  </si>
  <si>
    <t>verif.inst.gaze</t>
  </si>
  <si>
    <t>NUVARY AUTO SRL BRAILA</t>
  </si>
  <si>
    <t>schimb anvelope</t>
  </si>
  <si>
    <t>CYCLON TECH SRL BRAILA</t>
  </si>
  <si>
    <t>trecere chiller sezon rece</t>
  </si>
  <si>
    <t>STINGATOR SERV SRL BRAILA</t>
  </si>
  <si>
    <t>incarcat stingatoare</t>
  </si>
  <si>
    <t>lamele stergator</t>
  </si>
  <si>
    <t>materiale auto</t>
  </si>
  <si>
    <t>SINTEC SRL BAIA MARE</t>
  </si>
  <si>
    <t>asistenta tehn.programe</t>
  </si>
  <si>
    <t>refill toner</t>
  </si>
  <si>
    <t>cv mouse</t>
  </si>
  <si>
    <t>TERMHIDRO SRL BRAILA</t>
  </si>
  <si>
    <t>verif.centrala termica</t>
  </si>
  <si>
    <t>cv switch+cablu</t>
  </si>
  <si>
    <t>P.F.A. BOCA IONEL</t>
  </si>
  <si>
    <t>instr.pers.sit.de urgenta</t>
  </si>
  <si>
    <t>AXION IMPEX SRL BRAILA</t>
  </si>
  <si>
    <t>materiale electrice</t>
  </si>
  <si>
    <t>Subtotal 20.30.01</t>
  </si>
  <si>
    <t>ASIROM VIG BUCURESTI</t>
  </si>
  <si>
    <t>asigurare auto RCA</t>
  </si>
  <si>
    <t>10.01.06</t>
  </si>
  <si>
    <t>Total 10.01.06</t>
  </si>
  <si>
    <t>alimentare card-uri +plata contrib.salariati alte sporuri</t>
  </si>
  <si>
    <t>alte sporuri numerar</t>
  </si>
  <si>
    <t>ind.concediu medical numerar</t>
  </si>
  <si>
    <t>drepturi cf.art.40 leg.188</t>
  </si>
</sst>
</file>

<file path=xl/styles.xml><?xml version="1.0" encoding="utf-8"?>
<styleSheet xmlns="http://schemas.openxmlformats.org/spreadsheetml/2006/main">
  <numFmts count="3">
    <numFmt numFmtId="164" formatCode="_-* #,##0.00\ _l_e_i_-;\-* #,##0.00\ _l_e_i_-;_-* \-??\ _l_e_i_-;_-@_-"/>
    <numFmt numFmtId="165" formatCode="#,##0.00&quot;      &quot;;&quot;-&quot;#,##0.00&quot;      &quot;;&quot;-&quot;#&quot;      &quot;;@&quot; &quot;"/>
    <numFmt numFmtId="166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5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6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92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14" fontId="5" fillId="0" borderId="1" xfId="0" applyNumberFormat="1" applyFont="1" applyBorder="1"/>
    <xf numFmtId="0" fontId="0" fillId="0" borderId="3" xfId="0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0" fontId="5" fillId="0" borderId="6" xfId="0" applyFont="1" applyBorder="1"/>
    <xf numFmtId="2" fontId="0" fillId="0" borderId="3" xfId="0" applyNumberFormat="1" applyFont="1" applyBorder="1"/>
    <xf numFmtId="2" fontId="0" fillId="0" borderId="4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14" fontId="0" fillId="0" borderId="8" xfId="0" applyNumberFormat="1" applyBorder="1" applyAlignment="1">
      <alignment horizontal="center"/>
    </xf>
    <xf numFmtId="0" fontId="0" fillId="0" borderId="8" xfId="0" applyFill="1" applyBorder="1" applyAlignment="1">
      <alignment horizontal="center"/>
    </xf>
    <xf numFmtId="2" fontId="0" fillId="0" borderId="8" xfId="0" applyNumberFormat="1" applyBorder="1"/>
    <xf numFmtId="1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right"/>
    </xf>
    <xf numFmtId="0" fontId="0" fillId="0" borderId="7" xfId="0" applyBorder="1" applyAlignment="1">
      <alignment horizontal="left"/>
    </xf>
    <xf numFmtId="0" fontId="0" fillId="0" borderId="9" xfId="0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0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20" xfId="0" applyFont="1" applyBorder="1"/>
    <xf numFmtId="0" fontId="5" fillId="0" borderId="21" xfId="0" applyFont="1" applyFill="1" applyBorder="1"/>
    <xf numFmtId="0" fontId="0" fillId="0" borderId="21" xfId="0" applyBorder="1" applyAlignment="1">
      <alignment horizontal="center"/>
    </xf>
    <xf numFmtId="2" fontId="5" fillId="0" borderId="21" xfId="0" applyNumberFormat="1" applyFont="1" applyBorder="1"/>
    <xf numFmtId="0" fontId="0" fillId="0" borderId="21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2" xfId="0" applyFont="1" applyBorder="1"/>
    <xf numFmtId="0" fontId="5" fillId="0" borderId="22" xfId="0" applyFont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2" xfId="0" applyBorder="1"/>
    <xf numFmtId="2" fontId="0" fillId="0" borderId="22" xfId="0" applyNumberFormat="1" applyBorder="1" applyAlignment="1">
      <alignment horizontal="right"/>
    </xf>
    <xf numFmtId="0" fontId="0" fillId="0" borderId="22" xfId="0" applyBorder="1" applyAlignment="1">
      <alignment horizontal="left"/>
    </xf>
    <xf numFmtId="2" fontId="0" fillId="0" borderId="8" xfId="0" applyNumberForma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24" xfId="0" applyBorder="1"/>
    <xf numFmtId="0" fontId="5" fillId="0" borderId="25" xfId="0" applyFont="1" applyFill="1" applyBorder="1"/>
    <xf numFmtId="0" fontId="5" fillId="0" borderId="21" xfId="0" applyFont="1" applyBorder="1" applyAlignment="1">
      <alignment horizontal="center"/>
    </xf>
    <xf numFmtId="0" fontId="5" fillId="0" borderId="21" xfId="0" applyFont="1" applyBorder="1"/>
    <xf numFmtId="0" fontId="5" fillId="0" borderId="20" xfId="0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3" fontId="0" fillId="0" borderId="4" xfId="0" applyNumberFormat="1" applyFont="1" applyBorder="1"/>
    <xf numFmtId="0" fontId="0" fillId="0" borderId="22" xfId="0" applyFont="1" applyBorder="1" applyAlignment="1">
      <alignment horizontal="center"/>
    </xf>
    <xf numFmtId="0" fontId="0" fillId="0" borderId="23" xfId="0" applyBorder="1"/>
    <xf numFmtId="2" fontId="0" fillId="0" borderId="1" xfId="0" applyNumberFormat="1" applyFont="1" applyBorder="1" applyAlignment="1">
      <alignment horizontal="right"/>
    </xf>
    <xf numFmtId="2" fontId="5" fillId="0" borderId="0" xfId="0" applyNumberFormat="1" applyFont="1" applyAlignment="1">
      <alignment horizontal="right"/>
    </xf>
    <xf numFmtId="2" fontId="0" fillId="0" borderId="4" xfId="0" applyNumberFormat="1" applyFont="1" applyBorder="1" applyAlignment="1">
      <alignment horizontal="right"/>
    </xf>
    <xf numFmtId="2" fontId="0" fillId="0" borderId="22" xfId="0" applyNumberFormat="1" applyFont="1" applyBorder="1" applyAlignment="1">
      <alignment horizontal="right"/>
    </xf>
    <xf numFmtId="2" fontId="0" fillId="0" borderId="6" xfId="0" applyNumberFormat="1" applyFont="1" applyBorder="1" applyAlignment="1">
      <alignment horizontal="right"/>
    </xf>
    <xf numFmtId="2" fontId="0" fillId="0" borderId="3" xfId="0" applyNumberFormat="1" applyFont="1" applyBorder="1" applyAlignment="1">
      <alignment horizontal="right"/>
    </xf>
    <xf numFmtId="2" fontId="0" fillId="0" borderId="20" xfId="0" applyNumberFormat="1" applyFont="1" applyBorder="1" applyAlignment="1">
      <alignment horizontal="right"/>
    </xf>
    <xf numFmtId="2" fontId="5" fillId="0" borderId="21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30" xfId="0" applyBorder="1"/>
    <xf numFmtId="2" fontId="0" fillId="0" borderId="8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2" fontId="0" fillId="0" borderId="5" xfId="0" applyNumberFormat="1" applyFont="1" applyBorder="1" applyAlignment="1">
      <alignment horizontal="right"/>
    </xf>
    <xf numFmtId="2" fontId="0" fillId="0" borderId="7" xfId="0" applyNumberFormat="1" applyFont="1" applyBorder="1" applyAlignment="1">
      <alignment horizontal="right"/>
    </xf>
    <xf numFmtId="0" fontId="0" fillId="0" borderId="8" xfId="0" applyFont="1" applyBorder="1" applyAlignment="1">
      <alignment horizontal="center"/>
    </xf>
    <xf numFmtId="3" fontId="0" fillId="0" borderId="29" xfId="0" applyNumberFormat="1" applyFont="1" applyBorder="1"/>
    <xf numFmtId="0" fontId="0" fillId="0" borderId="26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2" fontId="0" fillId="0" borderId="27" xfId="0" applyNumberFormat="1" applyFont="1" applyBorder="1" applyAlignment="1">
      <alignment horizontal="right"/>
    </xf>
    <xf numFmtId="3" fontId="0" fillId="0" borderId="27" xfId="0" applyNumberFormat="1" applyFont="1" applyBorder="1"/>
    <xf numFmtId="0" fontId="0" fillId="0" borderId="27" xfId="0" applyFont="1" applyBorder="1"/>
    <xf numFmtId="0" fontId="0" fillId="0" borderId="28" xfId="0" applyBorder="1"/>
    <xf numFmtId="3" fontId="0" fillId="0" borderId="6" xfId="0" applyNumberFormat="1" applyFont="1" applyBorder="1"/>
    <xf numFmtId="0" fontId="0" fillId="0" borderId="7" xfId="0" applyFont="1" applyBorder="1"/>
    <xf numFmtId="0" fontId="0" fillId="0" borderId="7" xfId="0" applyFont="1" applyBorder="1" applyAlignment="1">
      <alignment horizontal="center"/>
    </xf>
    <xf numFmtId="3" fontId="0" fillId="0" borderId="31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30" xfId="0" applyBorder="1" applyAlignment="1">
      <alignment horizontal="center"/>
    </xf>
    <xf numFmtId="2" fontId="0" fillId="0" borderId="30" xfId="0" applyNumberFormat="1" applyBorder="1" applyAlignment="1">
      <alignment horizontal="right"/>
    </xf>
    <xf numFmtId="0" fontId="0" fillId="0" borderId="30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2" xfId="0" applyFont="1" applyBorder="1" applyAlignment="1">
      <alignment horizontal="center" wrapText="1"/>
    </xf>
    <xf numFmtId="2" fontId="0" fillId="0" borderId="22" xfId="0" applyNumberFormat="1" applyFont="1" applyBorder="1"/>
    <xf numFmtId="0" fontId="0" fillId="0" borderId="32" xfId="0" applyFont="1" applyBorder="1" applyAlignment="1">
      <alignment horizontal="center"/>
    </xf>
    <xf numFmtId="0" fontId="0" fillId="0" borderId="8" xfId="0" applyFont="1" applyBorder="1" applyAlignment="1">
      <alignment horizontal="left"/>
    </xf>
    <xf numFmtId="0" fontId="0" fillId="0" borderId="8" xfId="0" applyFont="1" applyBorder="1" applyAlignment="1">
      <alignment horizontal="center" wrapText="1"/>
    </xf>
    <xf numFmtId="2" fontId="0" fillId="0" borderId="8" xfId="0" applyNumberFormat="1" applyFont="1" applyBorder="1"/>
    <xf numFmtId="3" fontId="0" fillId="0" borderId="8" xfId="0" applyNumberFormat="1" applyFont="1" applyBorder="1"/>
    <xf numFmtId="2" fontId="0" fillId="0" borderId="20" xfId="0" applyNumberFormat="1" applyFont="1" applyBorder="1"/>
    <xf numFmtId="0" fontId="0" fillId="0" borderId="7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2" fontId="0" fillId="0" borderId="22" xfId="0" applyNumberFormat="1" applyFont="1" applyBorder="1" applyAlignment="1"/>
    <xf numFmtId="2" fontId="0" fillId="0" borderId="7" xfId="0" applyNumberFormat="1" applyFont="1" applyBorder="1" applyAlignment="1"/>
    <xf numFmtId="0" fontId="5" fillId="0" borderId="33" xfId="0" applyFont="1" applyBorder="1"/>
    <xf numFmtId="3" fontId="0" fillId="0" borderId="22" xfId="0" applyNumberFormat="1" applyBorder="1"/>
    <xf numFmtId="3" fontId="0" fillId="0" borderId="7" xfId="0" applyNumberFormat="1" applyFont="1" applyBorder="1"/>
    <xf numFmtId="0" fontId="0" fillId="0" borderId="10" xfId="0" applyBorder="1" applyAlignment="1">
      <alignment horizontal="center"/>
    </xf>
    <xf numFmtId="3" fontId="0" fillId="0" borderId="4" xfId="0" applyNumberFormat="1" applyBorder="1"/>
    <xf numFmtId="0" fontId="5" fillId="0" borderId="7" xfId="0" applyFont="1" applyBorder="1" applyAlignment="1">
      <alignment horizontal="left" wrapText="1"/>
    </xf>
    <xf numFmtId="0" fontId="0" fillId="0" borderId="8" xfId="0" applyFont="1" applyBorder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20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8" xfId="0" applyFill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0" fillId="0" borderId="35" xfId="0" applyBorder="1" applyAlignment="1">
      <alignment horizontal="left" wrapText="1"/>
    </xf>
    <xf numFmtId="0" fontId="0" fillId="0" borderId="35" xfId="0" applyBorder="1" applyAlignment="1">
      <alignment horizontal="left"/>
    </xf>
    <xf numFmtId="0" fontId="5" fillId="0" borderId="20" xfId="0" applyFont="1" applyBorder="1" applyAlignment="1">
      <alignment horizontal="center" wrapText="1"/>
    </xf>
    <xf numFmtId="0" fontId="0" fillId="0" borderId="36" xfId="0" applyFont="1" applyBorder="1" applyAlignment="1">
      <alignment horizontal="center"/>
    </xf>
    <xf numFmtId="0" fontId="0" fillId="0" borderId="37" xfId="0" applyBorder="1" applyAlignment="1">
      <alignment horizontal="center"/>
    </xf>
    <xf numFmtId="14" fontId="0" fillId="0" borderId="38" xfId="0" applyNumberFormat="1" applyBorder="1" applyAlignment="1">
      <alignment horizontal="center"/>
    </xf>
    <xf numFmtId="0" fontId="0" fillId="0" borderId="36" xfId="0" applyBorder="1" applyAlignment="1">
      <alignment horizontal="center"/>
    </xf>
    <xf numFmtId="14" fontId="0" fillId="0" borderId="36" xfId="0" applyNumberForma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5" fillId="0" borderId="8" xfId="0" applyFont="1" applyFill="1" applyBorder="1"/>
    <xf numFmtId="2" fontId="0" fillId="0" borderId="7" xfId="0" applyNumberFormat="1" applyFont="1" applyBorder="1"/>
    <xf numFmtId="0" fontId="5" fillId="0" borderId="8" xfId="0" applyFont="1" applyBorder="1" applyAlignment="1">
      <alignment horizontal="left"/>
    </xf>
    <xf numFmtId="0" fontId="0" fillId="0" borderId="39" xfId="0" applyBorder="1"/>
    <xf numFmtId="0" fontId="0" fillId="0" borderId="31" xfId="0" applyFont="1" applyBorder="1" applyAlignment="1">
      <alignment horizontal="center"/>
    </xf>
    <xf numFmtId="0" fontId="0" fillId="0" borderId="33" xfId="0" applyBorder="1" applyAlignment="1">
      <alignment horizontal="left"/>
    </xf>
    <xf numFmtId="0" fontId="0" fillId="0" borderId="40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0" xfId="0" applyFont="1" applyBorder="1" applyAlignment="1">
      <alignment horizontal="left"/>
    </xf>
    <xf numFmtId="2" fontId="0" fillId="0" borderId="41" xfId="0" applyNumberFormat="1" applyFont="1" applyBorder="1"/>
    <xf numFmtId="0" fontId="0" fillId="0" borderId="22" xfId="0" applyFill="1" applyBorder="1"/>
    <xf numFmtId="0" fontId="0" fillId="0" borderId="7" xfId="0" applyFill="1" applyBorder="1"/>
    <xf numFmtId="0" fontId="5" fillId="0" borderId="35" xfId="0" applyFont="1" applyBorder="1" applyAlignment="1">
      <alignment horizontal="left"/>
    </xf>
    <xf numFmtId="2" fontId="0" fillId="0" borderId="35" xfId="0" applyNumberFormat="1" applyFont="1" applyBorder="1" applyAlignment="1"/>
    <xf numFmtId="1" fontId="0" fillId="0" borderId="22" xfId="0" applyNumberFormat="1" applyBorder="1" applyAlignment="1">
      <alignment horizontal="center"/>
    </xf>
    <xf numFmtId="14" fontId="0" fillId="0" borderId="22" xfId="0" applyNumberFormat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7" xfId="0" applyFill="1" applyBorder="1" applyAlignment="1">
      <alignment horizontal="left"/>
    </xf>
    <xf numFmtId="2" fontId="0" fillId="0" borderId="7" xfId="0" applyNumberFormat="1" applyBorder="1"/>
    <xf numFmtId="0" fontId="5" fillId="0" borderId="7" xfId="0" applyFont="1" applyBorder="1" applyAlignment="1">
      <alignment horizontal="right"/>
    </xf>
    <xf numFmtId="0" fontId="0" fillId="0" borderId="35" xfId="0" applyBorder="1"/>
    <xf numFmtId="0" fontId="0" fillId="0" borderId="22" xfId="0" applyBorder="1" applyAlignment="1">
      <alignment horizontal="left" wrapText="1"/>
    </xf>
    <xf numFmtId="0" fontId="5" fillId="0" borderId="35" xfId="0" applyFont="1" applyBorder="1"/>
    <xf numFmtId="0" fontId="0" fillId="0" borderId="42" xfId="0" applyBorder="1" applyAlignment="1">
      <alignment horizontal="center"/>
    </xf>
    <xf numFmtId="2" fontId="0" fillId="0" borderId="42" xfId="0" applyNumberFormat="1" applyFont="1" applyBorder="1"/>
    <xf numFmtId="0" fontId="0" fillId="0" borderId="43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0" fillId="0" borderId="42" xfId="0" applyBorder="1" applyAlignment="1">
      <alignment horizontal="left"/>
    </xf>
    <xf numFmtId="0" fontId="0" fillId="0" borderId="22" xfId="0" applyFill="1" applyBorder="1" applyAlignment="1">
      <alignment horizontal="center"/>
    </xf>
    <xf numFmtId="0" fontId="0" fillId="0" borderId="22" xfId="0" applyFill="1" applyBorder="1" applyAlignment="1">
      <alignment horizontal="left"/>
    </xf>
    <xf numFmtId="2" fontId="0" fillId="0" borderId="22" xfId="0" applyNumberFormat="1" applyBorder="1"/>
    <xf numFmtId="0" fontId="0" fillId="0" borderId="44" xfId="0" applyFont="1" applyBorder="1" applyAlignment="1">
      <alignment horizontal="left"/>
    </xf>
    <xf numFmtId="3" fontId="0" fillId="0" borderId="35" xfId="0" applyNumberFormat="1" applyFont="1" applyBorder="1"/>
    <xf numFmtId="3" fontId="0" fillId="0" borderId="22" xfId="0" applyNumberFormat="1" applyFont="1" applyBorder="1"/>
    <xf numFmtId="0" fontId="0" fillId="0" borderId="22" xfId="0" applyBorder="1" applyAlignment="1">
      <alignment horizontal="center" wrapText="1"/>
    </xf>
    <xf numFmtId="0" fontId="0" fillId="0" borderId="35" xfId="0" applyFont="1" applyBorder="1" applyAlignment="1">
      <alignment horizontal="center"/>
    </xf>
    <xf numFmtId="0" fontId="0" fillId="0" borderId="35" xfId="0" applyFont="1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8" xfId="0" applyFont="1" applyBorder="1" applyAlignment="1">
      <alignment horizontal="left" wrapText="1"/>
    </xf>
    <xf numFmtId="2" fontId="0" fillId="0" borderId="8" xfId="0" applyNumberFormat="1" applyFont="1" applyBorder="1" applyAlignment="1"/>
    <xf numFmtId="0" fontId="0" fillId="0" borderId="32" xfId="0" applyBorder="1" applyAlignment="1">
      <alignment horizontal="left"/>
    </xf>
    <xf numFmtId="0" fontId="0" fillId="0" borderId="27" xfId="0" applyBorder="1"/>
    <xf numFmtId="2" fontId="0" fillId="0" borderId="33" xfId="0" applyNumberFormat="1" applyFont="1" applyBorder="1"/>
    <xf numFmtId="0" fontId="5" fillId="0" borderId="30" xfId="0" applyFont="1" applyBorder="1"/>
    <xf numFmtId="0" fontId="0" fillId="0" borderId="45" xfId="0" applyFont="1" applyBorder="1" applyAlignment="1">
      <alignment horizontal="center"/>
    </xf>
    <xf numFmtId="0" fontId="0" fillId="0" borderId="37" xfId="0" applyBorder="1" applyAlignment="1">
      <alignment horizontal="left"/>
    </xf>
    <xf numFmtId="14" fontId="0" fillId="0" borderId="46" xfId="0" applyNumberFormat="1" applyBorder="1" applyAlignment="1">
      <alignment horizontal="center"/>
    </xf>
    <xf numFmtId="0" fontId="5" fillId="0" borderId="8" xfId="0" applyFont="1" applyBorder="1" applyAlignment="1">
      <alignment horizontal="right"/>
    </xf>
    <xf numFmtId="0" fontId="6" fillId="0" borderId="22" xfId="0" applyFont="1" applyBorder="1" applyAlignment="1">
      <alignment horizontal="left"/>
    </xf>
    <xf numFmtId="0" fontId="0" fillId="0" borderId="47" xfId="0" applyBorder="1"/>
    <xf numFmtId="14" fontId="0" fillId="0" borderId="10" xfId="0" applyNumberFormat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0" xfId="0" applyFill="1" applyBorder="1" applyAlignment="1">
      <alignment horizontal="left"/>
    </xf>
    <xf numFmtId="2" fontId="0" fillId="0" borderId="41" xfId="0" applyNumberFormat="1" applyBorder="1"/>
    <xf numFmtId="0" fontId="5" fillId="0" borderId="0" xfId="0" applyFont="1" applyAlignment="1">
      <alignment horizontal="left"/>
    </xf>
    <xf numFmtId="0" fontId="0" fillId="0" borderId="48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5"/>
  <sheetViews>
    <sheetView topLeftCell="A14" workbookViewId="0">
      <selection activeCell="B32" sqref="B32"/>
    </sheetView>
  </sheetViews>
  <sheetFormatPr defaultRowHeight="12.75"/>
  <cols>
    <col min="1" max="1" width="20.28515625" customWidth="1"/>
    <col min="2" max="2" width="10.5703125" style="10" customWidth="1"/>
    <col min="3" max="3" width="6.5703125" style="10" customWidth="1"/>
    <col min="4" max="4" width="15.28515625" style="73" customWidth="1"/>
    <col min="5" max="5" width="44.28515625" customWidth="1"/>
  </cols>
  <sheetData>
    <row r="1" spans="1:6">
      <c r="A1" s="1" t="s">
        <v>17</v>
      </c>
      <c r="B1" s="35"/>
      <c r="C1" s="35"/>
      <c r="D1" s="66"/>
    </row>
    <row r="3" spans="1:6">
      <c r="A3" s="1" t="s">
        <v>19</v>
      </c>
      <c r="B3" s="35"/>
      <c r="C3" s="35"/>
      <c r="D3" s="66"/>
      <c r="E3" s="1"/>
    </row>
    <row r="4" spans="1:6">
      <c r="A4" s="1" t="s">
        <v>20</v>
      </c>
      <c r="B4" s="35"/>
      <c r="C4" s="35"/>
      <c r="D4" s="66"/>
      <c r="F4" s="2"/>
    </row>
    <row r="5" spans="1:6">
      <c r="A5" s="1"/>
      <c r="B5" s="35"/>
      <c r="C5" s="35"/>
      <c r="D5" s="66"/>
      <c r="F5" s="2"/>
    </row>
    <row r="6" spans="1:6">
      <c r="A6" s="189" t="s">
        <v>128</v>
      </c>
      <c r="B6" s="189"/>
      <c r="C6" s="189"/>
      <c r="D6" s="66"/>
      <c r="E6" s="11"/>
      <c r="F6" s="2"/>
    </row>
    <row r="7" spans="1:6">
      <c r="B7" s="35"/>
      <c r="C7" s="35"/>
      <c r="D7" s="66"/>
    </row>
    <row r="8" spans="1:6" s="10" customFormat="1" ht="13.5" thickBot="1">
      <c r="A8" s="59" t="s">
        <v>4</v>
      </c>
      <c r="B8" s="59" t="s">
        <v>0</v>
      </c>
      <c r="C8" s="59" t="s">
        <v>1</v>
      </c>
      <c r="D8" s="60" t="s">
        <v>2</v>
      </c>
      <c r="E8" s="59" t="s">
        <v>3</v>
      </c>
    </row>
    <row r="9" spans="1:6" s="10" customFormat="1">
      <c r="A9" s="17" t="s">
        <v>55</v>
      </c>
      <c r="B9" s="76"/>
      <c r="C9" s="76"/>
      <c r="D9" s="77">
        <v>2182178</v>
      </c>
      <c r="E9" s="76"/>
    </row>
    <row r="10" spans="1:6">
      <c r="A10" s="5" t="s">
        <v>5</v>
      </c>
      <c r="B10" s="9" t="s">
        <v>129</v>
      </c>
      <c r="C10" s="9">
        <v>13</v>
      </c>
      <c r="D10" s="65">
        <v>202425</v>
      </c>
      <c r="E10" s="4" t="s">
        <v>45</v>
      </c>
    </row>
    <row r="11" spans="1:6">
      <c r="A11" s="5"/>
      <c r="B11" s="9" t="s">
        <v>129</v>
      </c>
      <c r="C11" s="9">
        <v>14</v>
      </c>
      <c r="D11" s="65">
        <v>4000</v>
      </c>
      <c r="E11" s="4" t="s">
        <v>18</v>
      </c>
    </row>
    <row r="12" spans="1:6" ht="13.5" thickBot="1">
      <c r="A12" s="36" t="s">
        <v>6</v>
      </c>
      <c r="B12" s="190"/>
      <c r="C12" s="191"/>
      <c r="D12" s="71">
        <f>SUM(D9:D11)</f>
        <v>2388603</v>
      </c>
      <c r="E12" s="36"/>
    </row>
    <row r="13" spans="1:6">
      <c r="A13" s="26" t="s">
        <v>166</v>
      </c>
      <c r="B13" s="39" t="s">
        <v>129</v>
      </c>
      <c r="C13" s="39">
        <v>13</v>
      </c>
      <c r="D13" s="75">
        <v>25505</v>
      </c>
      <c r="E13" s="4" t="s">
        <v>168</v>
      </c>
    </row>
    <row r="14" spans="1:6">
      <c r="A14" s="50"/>
      <c r="B14" s="49" t="s">
        <v>129</v>
      </c>
      <c r="C14" s="49">
        <v>14</v>
      </c>
      <c r="D14" s="68">
        <v>1048</v>
      </c>
      <c r="E14" s="50" t="s">
        <v>169</v>
      </c>
    </row>
    <row r="15" spans="1:6" ht="13.5" thickBot="1">
      <c r="A15" s="36" t="s">
        <v>167</v>
      </c>
      <c r="B15" s="31"/>
      <c r="C15" s="31"/>
      <c r="D15" s="78">
        <f>SUM(D13:D14)</f>
        <v>26553</v>
      </c>
      <c r="E15" s="24"/>
    </row>
    <row r="16" spans="1:6">
      <c r="A16" s="136" t="s">
        <v>80</v>
      </c>
      <c r="B16" s="39"/>
      <c r="C16" s="39"/>
      <c r="D16" s="75">
        <v>816</v>
      </c>
      <c r="E16" s="38"/>
    </row>
    <row r="17" spans="1:5">
      <c r="A17" s="47" t="s">
        <v>64</v>
      </c>
      <c r="B17" s="9"/>
      <c r="C17" s="39"/>
      <c r="D17" s="75">
        <v>0</v>
      </c>
      <c r="E17" s="50"/>
    </row>
    <row r="18" spans="1:5" ht="13.5" thickBot="1">
      <c r="A18" s="24" t="s">
        <v>65</v>
      </c>
      <c r="B18" s="31"/>
      <c r="C18" s="31"/>
      <c r="D18" s="78">
        <f>SUM(D16:D17)</f>
        <v>816</v>
      </c>
      <c r="E18" s="24"/>
    </row>
    <row r="19" spans="1:5">
      <c r="A19" s="74" t="s">
        <v>56</v>
      </c>
      <c r="B19" s="39"/>
      <c r="C19" s="39"/>
      <c r="D19" s="75">
        <v>34755</v>
      </c>
      <c r="E19" s="38"/>
    </row>
    <row r="20" spans="1:5">
      <c r="A20" s="50" t="s">
        <v>46</v>
      </c>
      <c r="B20" s="9" t="s">
        <v>129</v>
      </c>
      <c r="C20" s="39">
        <v>13</v>
      </c>
      <c r="D20" s="75">
        <v>8194</v>
      </c>
      <c r="E20" s="50" t="s">
        <v>110</v>
      </c>
    </row>
    <row r="21" spans="1:5">
      <c r="A21" s="153"/>
      <c r="B21" s="9" t="s">
        <v>129</v>
      </c>
      <c r="C21" s="39">
        <v>13</v>
      </c>
      <c r="D21" s="75">
        <v>3703</v>
      </c>
      <c r="E21" s="153" t="s">
        <v>171</v>
      </c>
    </row>
    <row r="22" spans="1:5">
      <c r="A22" s="153"/>
      <c r="B22" s="9" t="s">
        <v>129</v>
      </c>
      <c r="C22" s="49">
        <v>14</v>
      </c>
      <c r="D22" s="68">
        <v>635</v>
      </c>
      <c r="E22" s="153" t="s">
        <v>170</v>
      </c>
    </row>
    <row r="23" spans="1:5" s="37" customFormat="1" ht="13.5" thickBot="1">
      <c r="A23" s="24" t="s">
        <v>47</v>
      </c>
      <c r="B23" s="31"/>
      <c r="C23" s="31"/>
      <c r="D23" s="78">
        <f>SUM(D19:D22)</f>
        <v>47287</v>
      </c>
      <c r="E23" s="24"/>
    </row>
    <row r="24" spans="1:5" s="37" customFormat="1">
      <c r="A24" s="17" t="s">
        <v>57</v>
      </c>
      <c r="B24" s="39"/>
      <c r="C24" s="39"/>
      <c r="D24" s="75">
        <v>26297</v>
      </c>
      <c r="E24" s="38"/>
    </row>
    <row r="25" spans="1:5">
      <c r="A25" s="47" t="s">
        <v>7</v>
      </c>
      <c r="B25" s="9"/>
      <c r="C25" s="63"/>
      <c r="D25" s="68">
        <v>0</v>
      </c>
      <c r="E25" s="50"/>
    </row>
    <row r="26" spans="1:5" s="55" customFormat="1" ht="13.5" thickBot="1">
      <c r="A26" s="24" t="s">
        <v>8</v>
      </c>
      <c r="B26" s="81"/>
      <c r="C26" s="82"/>
      <c r="D26" s="83">
        <f>SUM(D24:D25)</f>
        <v>26297</v>
      </c>
      <c r="E26" s="84"/>
    </row>
    <row r="27" spans="1:5">
      <c r="A27" s="38" t="s">
        <v>98</v>
      </c>
      <c r="B27" s="79"/>
      <c r="C27" s="79"/>
      <c r="D27" s="75">
        <v>53650</v>
      </c>
      <c r="E27" s="103"/>
    </row>
    <row r="28" spans="1:5">
      <c r="A28" s="143" t="s">
        <v>96</v>
      </c>
      <c r="B28" s="9"/>
      <c r="C28" s="63"/>
      <c r="D28" s="68"/>
      <c r="E28" s="111"/>
    </row>
    <row r="29" spans="1:5" ht="13.5" thickBot="1">
      <c r="A29" s="144" t="s">
        <v>97</v>
      </c>
      <c r="B29" s="89"/>
      <c r="C29" s="89"/>
      <c r="D29" s="78">
        <f>SUM(D27:D28)</f>
        <v>53650</v>
      </c>
      <c r="E29" s="112"/>
    </row>
    <row r="30" spans="1:5">
      <c r="A30" s="17" t="s">
        <v>58</v>
      </c>
      <c r="B30" s="79"/>
      <c r="C30" s="79"/>
      <c r="D30" s="75">
        <v>839</v>
      </c>
      <c r="E30" s="80"/>
    </row>
    <row r="31" spans="1:5">
      <c r="A31" s="47" t="s">
        <v>9</v>
      </c>
      <c r="B31" s="9"/>
      <c r="C31" s="63"/>
      <c r="D31" s="68">
        <v>0</v>
      </c>
      <c r="E31" s="64"/>
    </row>
    <row r="32" spans="1:5" ht="13.5" thickBot="1">
      <c r="A32" s="85" t="s">
        <v>10</v>
      </c>
      <c r="B32" s="82"/>
      <c r="C32" s="82"/>
      <c r="D32" s="83">
        <f>SUM(D30:D31)</f>
        <v>839</v>
      </c>
      <c r="E32" s="46"/>
    </row>
    <row r="33" spans="1:5">
      <c r="A33" s="38" t="s">
        <v>59</v>
      </c>
      <c r="B33" s="79"/>
      <c r="C33" s="79"/>
      <c r="D33" s="75">
        <v>8679</v>
      </c>
      <c r="E33" s="80"/>
    </row>
    <row r="34" spans="1:5">
      <c r="A34" s="47" t="s">
        <v>11</v>
      </c>
      <c r="B34" s="9"/>
      <c r="C34" s="63"/>
      <c r="D34" s="68">
        <v>0</v>
      </c>
      <c r="E34" s="64"/>
    </row>
    <row r="35" spans="1:5" ht="13.5" thickBot="1">
      <c r="A35" s="88" t="s">
        <v>12</v>
      </c>
      <c r="B35" s="89"/>
      <c r="C35" s="89"/>
      <c r="D35" s="78">
        <f>SUM(D33:D34)</f>
        <v>8679</v>
      </c>
      <c r="E35" s="90"/>
    </row>
    <row r="36" spans="1:5" ht="13.5" thickBot="1">
      <c r="A36" s="86" t="s">
        <v>60</v>
      </c>
      <c r="B36" s="16"/>
      <c r="C36" s="16"/>
      <c r="D36" s="69">
        <v>250</v>
      </c>
      <c r="E36" s="87"/>
    </row>
    <row r="37" spans="1:5">
      <c r="A37" s="3" t="s">
        <v>13</v>
      </c>
      <c r="B37" s="9"/>
      <c r="C37" s="12"/>
      <c r="D37" s="65">
        <v>0</v>
      </c>
      <c r="E37" s="4"/>
    </row>
    <row r="38" spans="1:5" ht="13.5" thickBot="1">
      <c r="A38" s="6" t="s">
        <v>14</v>
      </c>
      <c r="B38" s="13"/>
      <c r="C38" s="13"/>
      <c r="D38" s="70">
        <f>SUM(D36:D37)</f>
        <v>250</v>
      </c>
      <c r="E38" s="7"/>
    </row>
    <row r="39" spans="1:5" ht="13.5" thickBot="1">
      <c r="A39" s="36" t="s">
        <v>61</v>
      </c>
      <c r="B39" s="14"/>
      <c r="C39" s="14"/>
      <c r="D39" s="67">
        <v>1419</v>
      </c>
      <c r="E39" s="62"/>
    </row>
    <row r="40" spans="1:5">
      <c r="A40" s="8" t="s">
        <v>15</v>
      </c>
      <c r="B40" s="9"/>
      <c r="C40" s="12"/>
      <c r="D40" s="67">
        <v>0</v>
      </c>
      <c r="E40" s="4"/>
    </row>
    <row r="41" spans="1:5" ht="13.5" thickBot="1">
      <c r="A41" s="40" t="s">
        <v>16</v>
      </c>
      <c r="B41" s="45"/>
      <c r="C41" s="45"/>
      <c r="D41" s="71">
        <f>SUM(D39:D40)</f>
        <v>1419</v>
      </c>
      <c r="E41" s="46"/>
    </row>
    <row r="42" spans="1:5">
      <c r="A42" s="38" t="s">
        <v>79</v>
      </c>
      <c r="B42" s="79"/>
      <c r="C42" s="79"/>
      <c r="D42" s="75">
        <v>45939</v>
      </c>
      <c r="E42" s="103"/>
    </row>
    <row r="43" spans="1:5">
      <c r="A43" s="47" t="s">
        <v>62</v>
      </c>
      <c r="B43" s="9" t="s">
        <v>129</v>
      </c>
      <c r="C43" s="63">
        <v>14</v>
      </c>
      <c r="D43" s="68">
        <v>5320</v>
      </c>
      <c r="E43" s="111" t="s">
        <v>93</v>
      </c>
    </row>
    <row r="44" spans="1:5" ht="13.5" thickBot="1">
      <c r="A44" s="24" t="s">
        <v>63</v>
      </c>
      <c r="B44" s="113"/>
      <c r="C44" s="89"/>
      <c r="D44" s="78">
        <f>SUM(D42:D43)</f>
        <v>51259</v>
      </c>
      <c r="E44" s="112"/>
    </row>
    <row r="45" spans="1:5" ht="13.5" thickBot="1">
      <c r="A45" s="41" t="s">
        <v>131</v>
      </c>
      <c r="B45" s="42"/>
      <c r="C45" s="42"/>
      <c r="D45" s="72">
        <f>D12+D15+D18+D23+D26+D29+D32+D35+D38+D41+D44</f>
        <v>2605652</v>
      </c>
      <c r="E45" s="44"/>
    </row>
  </sheetData>
  <sheetProtection selectLockedCells="1" selectUnlockedCells="1"/>
  <mergeCells count="1">
    <mergeCell ref="A6:C6"/>
  </mergeCells>
  <phoneticPr fontId="0" type="noConversion"/>
  <pageMargins left="0.7" right="0.7" top="0.75" bottom="0.75" header="0.3" footer="0.3"/>
  <pageSetup paperSize="9" firstPageNumber="0" orientation="landscape" horizontalDpi="300" verticalDpi="300" r:id="rId1"/>
  <headerFooter alignWithMargins="0"/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T98"/>
  <sheetViews>
    <sheetView tabSelected="1" topLeftCell="A40" workbookViewId="0">
      <selection activeCell="G86" sqref="G86"/>
    </sheetView>
  </sheetViews>
  <sheetFormatPr defaultRowHeight="12.75"/>
  <cols>
    <col min="1" max="1" width="20.7109375" customWidth="1"/>
    <col min="2" max="2" width="12.140625" style="10" customWidth="1"/>
    <col min="3" max="3" width="11.42578125" style="10" customWidth="1"/>
    <col min="4" max="4" width="13.28515625" style="10" customWidth="1"/>
    <col min="5" max="5" width="42.5703125" style="10" customWidth="1"/>
    <col min="6" max="6" width="18.7109375" style="10" customWidth="1"/>
    <col min="7" max="7" width="13.42578125" style="23" customWidth="1"/>
    <col min="8" max="8" width="42.5703125" customWidth="1"/>
  </cols>
  <sheetData>
    <row r="1" spans="1:10">
      <c r="A1" s="189" t="s">
        <v>17</v>
      </c>
      <c r="B1" s="189"/>
      <c r="C1" s="189"/>
      <c r="D1" s="189"/>
      <c r="E1" s="189"/>
      <c r="F1" s="189"/>
      <c r="G1" s="189"/>
      <c r="H1" s="1"/>
    </row>
    <row r="3" spans="1:10">
      <c r="A3" s="189" t="s">
        <v>19</v>
      </c>
      <c r="B3" s="189"/>
      <c r="C3" s="189"/>
      <c r="D3" s="189"/>
      <c r="E3" s="189"/>
      <c r="F3" s="189"/>
      <c r="G3" s="189"/>
      <c r="H3" s="1"/>
      <c r="I3" s="1"/>
    </row>
    <row r="4" spans="1:10">
      <c r="A4" s="189" t="s">
        <v>21</v>
      </c>
      <c r="B4" s="189"/>
      <c r="C4" s="189"/>
      <c r="D4" s="189"/>
      <c r="E4" s="189"/>
      <c r="F4" s="189"/>
      <c r="G4" s="189"/>
      <c r="H4" s="1"/>
      <c r="J4" s="2"/>
    </row>
    <row r="5" spans="1:10">
      <c r="A5" s="189" t="s">
        <v>130</v>
      </c>
      <c r="B5" s="189"/>
      <c r="C5" s="189"/>
      <c r="D5" s="189"/>
      <c r="E5" s="189"/>
      <c r="F5" s="189"/>
      <c r="G5" s="189"/>
    </row>
    <row r="7" spans="1:10" s="61" customFormat="1" ht="51.75" thickBot="1">
      <c r="A7" s="59" t="s">
        <v>4</v>
      </c>
      <c r="B7" s="59" t="s">
        <v>0</v>
      </c>
      <c r="C7" s="59" t="s">
        <v>22</v>
      </c>
      <c r="D7" s="126" t="s">
        <v>23</v>
      </c>
      <c r="E7" s="126" t="s">
        <v>24</v>
      </c>
      <c r="F7" s="126" t="s">
        <v>25</v>
      </c>
      <c r="G7" s="60" t="s">
        <v>2</v>
      </c>
      <c r="H7" s="59" t="s">
        <v>3</v>
      </c>
    </row>
    <row r="8" spans="1:10" s="92" customFormat="1">
      <c r="A8" s="100" t="s">
        <v>81</v>
      </c>
      <c r="B8" s="79"/>
      <c r="C8" s="79"/>
      <c r="D8" s="101"/>
      <c r="E8" s="101"/>
      <c r="F8" s="101"/>
      <c r="G8" s="75">
        <v>8864.51</v>
      </c>
      <c r="H8" s="79"/>
    </row>
    <row r="9" spans="1:10" s="91" customFormat="1">
      <c r="A9" s="48" t="s">
        <v>74</v>
      </c>
      <c r="B9" s="49" t="s">
        <v>129</v>
      </c>
      <c r="C9" s="63">
        <v>3</v>
      </c>
      <c r="D9" s="97">
        <v>732</v>
      </c>
      <c r="E9" s="124" t="s">
        <v>120</v>
      </c>
      <c r="F9" s="167">
        <v>21238</v>
      </c>
      <c r="G9" s="108">
        <v>172.55</v>
      </c>
      <c r="H9" s="125" t="s">
        <v>132</v>
      </c>
    </row>
    <row r="10" spans="1:10" s="91" customFormat="1">
      <c r="A10" s="145"/>
      <c r="B10" s="49" t="s">
        <v>129</v>
      </c>
      <c r="C10" s="168">
        <v>14</v>
      </c>
      <c r="D10" s="169">
        <v>792</v>
      </c>
      <c r="E10" s="124" t="s">
        <v>133</v>
      </c>
      <c r="F10" s="170">
        <v>34749</v>
      </c>
      <c r="G10" s="146">
        <v>69</v>
      </c>
      <c r="H10" s="125" t="s">
        <v>134</v>
      </c>
    </row>
    <row r="11" spans="1:10" s="91" customFormat="1">
      <c r="A11" s="145"/>
      <c r="B11" s="49" t="s">
        <v>129</v>
      </c>
      <c r="C11" s="168">
        <v>20</v>
      </c>
      <c r="D11" s="169">
        <v>806</v>
      </c>
      <c r="E11" s="124" t="s">
        <v>121</v>
      </c>
      <c r="F11" s="170">
        <v>15631</v>
      </c>
      <c r="G11" s="146">
        <v>773.5</v>
      </c>
      <c r="H11" s="125" t="s">
        <v>134</v>
      </c>
    </row>
    <row r="12" spans="1:10" s="91" customFormat="1">
      <c r="A12" s="145"/>
      <c r="B12" s="49" t="s">
        <v>129</v>
      </c>
      <c r="C12" s="168">
        <v>20</v>
      </c>
      <c r="D12" s="169">
        <v>807</v>
      </c>
      <c r="E12" s="124" t="s">
        <v>121</v>
      </c>
      <c r="F12" s="170">
        <v>15609</v>
      </c>
      <c r="G12" s="146">
        <v>297.5</v>
      </c>
      <c r="H12" s="125" t="s">
        <v>134</v>
      </c>
    </row>
    <row r="13" spans="1:10" s="91" customFormat="1">
      <c r="A13" s="145"/>
      <c r="B13" s="49" t="s">
        <v>129</v>
      </c>
      <c r="C13" s="168">
        <v>20</v>
      </c>
      <c r="D13" s="169">
        <v>803</v>
      </c>
      <c r="E13" s="124" t="s">
        <v>118</v>
      </c>
      <c r="F13" s="170">
        <v>108</v>
      </c>
      <c r="G13" s="146">
        <v>417.45</v>
      </c>
      <c r="H13" s="125" t="s">
        <v>119</v>
      </c>
    </row>
    <row r="14" spans="1:10" s="61" customFormat="1" ht="13.5" thickBot="1">
      <c r="A14" s="105" t="s">
        <v>75</v>
      </c>
      <c r="B14" s="106"/>
      <c r="C14" s="106"/>
      <c r="D14" s="107"/>
      <c r="E14" s="115"/>
      <c r="F14" s="107"/>
      <c r="G14" s="109">
        <f>SUM(G8:G13)</f>
        <v>10594.51</v>
      </c>
      <c r="H14" s="106"/>
    </row>
    <row r="15" spans="1:10" s="91" customFormat="1">
      <c r="A15" s="54" t="s">
        <v>111</v>
      </c>
      <c r="B15" s="171"/>
      <c r="C15" s="171"/>
      <c r="D15" s="172"/>
      <c r="E15" s="173"/>
      <c r="F15" s="172"/>
      <c r="G15" s="174">
        <v>197.59</v>
      </c>
      <c r="H15" s="171"/>
    </row>
    <row r="16" spans="1:10" s="91" customFormat="1">
      <c r="A16" s="48" t="s">
        <v>105</v>
      </c>
      <c r="B16" s="49"/>
      <c r="C16" s="63"/>
      <c r="D16" s="97"/>
      <c r="E16" s="154"/>
      <c r="F16" s="97"/>
      <c r="G16" s="108">
        <v>0</v>
      </c>
      <c r="H16" s="52"/>
    </row>
    <row r="17" spans="1:8" s="91" customFormat="1" ht="13.5" thickBot="1">
      <c r="A17" s="33" t="s">
        <v>107</v>
      </c>
      <c r="B17" s="106"/>
      <c r="C17" s="106"/>
      <c r="D17" s="107"/>
      <c r="E17" s="115"/>
      <c r="F17" s="107"/>
      <c r="G17" s="109">
        <f>SUM(G15:G16)</f>
        <v>197.59</v>
      </c>
      <c r="H17" s="106"/>
    </row>
    <row r="18" spans="1:8" s="92" customFormat="1">
      <c r="A18" s="100" t="s">
        <v>66</v>
      </c>
      <c r="B18" s="79"/>
      <c r="C18" s="79"/>
      <c r="D18" s="101"/>
      <c r="E18" s="116"/>
      <c r="F18" s="101"/>
      <c r="G18" s="75">
        <v>32513.19</v>
      </c>
      <c r="H18" s="79"/>
    </row>
    <row r="19" spans="1:8">
      <c r="A19" s="47" t="s">
        <v>26</v>
      </c>
      <c r="B19" s="49" t="s">
        <v>129</v>
      </c>
      <c r="C19" s="63">
        <v>20</v>
      </c>
      <c r="D19" s="63">
        <v>810</v>
      </c>
      <c r="E19" s="117" t="s">
        <v>27</v>
      </c>
      <c r="F19" s="14">
        <v>23788</v>
      </c>
      <c r="G19" s="21">
        <v>67.41</v>
      </c>
      <c r="H19" s="17" t="s">
        <v>122</v>
      </c>
    </row>
    <row r="20" spans="1:8">
      <c r="A20" s="47"/>
      <c r="B20" s="49" t="s">
        <v>129</v>
      </c>
      <c r="C20" s="63">
        <v>20</v>
      </c>
      <c r="D20" s="63">
        <v>808</v>
      </c>
      <c r="E20" s="175" t="s">
        <v>123</v>
      </c>
      <c r="F20" s="14">
        <v>10411067335</v>
      </c>
      <c r="G20" s="177">
        <v>1570.49</v>
      </c>
      <c r="H20" s="50" t="s">
        <v>124</v>
      </c>
    </row>
    <row r="21" spans="1:8">
      <c r="A21" s="47"/>
      <c r="B21" s="49" t="s">
        <v>129</v>
      </c>
      <c r="C21" s="63">
        <v>20</v>
      </c>
      <c r="D21" s="63">
        <v>802</v>
      </c>
      <c r="E21" s="175" t="s">
        <v>125</v>
      </c>
      <c r="F21" s="14">
        <v>6200587893</v>
      </c>
      <c r="G21" s="21">
        <v>1746.93</v>
      </c>
      <c r="H21" s="17" t="s">
        <v>53</v>
      </c>
    </row>
    <row r="22" spans="1:8" ht="13.5" thickBot="1">
      <c r="A22" s="176" t="s">
        <v>28</v>
      </c>
      <c r="B22" s="82"/>
      <c r="C22" s="82"/>
      <c r="D22" s="82"/>
      <c r="E22" s="118"/>
      <c r="F22" s="45"/>
      <c r="G22" s="104">
        <f>SUM(G18:G21)</f>
        <v>35898.019999999997</v>
      </c>
      <c r="H22" s="46"/>
    </row>
    <row r="23" spans="1:8">
      <c r="A23" s="54" t="s">
        <v>67</v>
      </c>
      <c r="B23" s="79"/>
      <c r="C23" s="79"/>
      <c r="D23" s="79"/>
      <c r="E23" s="100"/>
      <c r="F23" s="79"/>
      <c r="G23" s="102">
        <v>3199.85</v>
      </c>
      <c r="H23" s="103"/>
    </row>
    <row r="24" spans="1:8">
      <c r="A24" s="47" t="s">
        <v>29</v>
      </c>
      <c r="B24" s="49" t="s">
        <v>129</v>
      </c>
      <c r="C24" s="63">
        <v>13</v>
      </c>
      <c r="D24" s="63">
        <v>786</v>
      </c>
      <c r="E24" s="52" t="s">
        <v>30</v>
      </c>
      <c r="F24" s="63">
        <v>774554</v>
      </c>
      <c r="G24" s="98">
        <v>2.88</v>
      </c>
      <c r="H24" s="50" t="s">
        <v>135</v>
      </c>
    </row>
    <row r="25" spans="1:8">
      <c r="A25" s="19"/>
      <c r="B25" s="49" t="s">
        <v>129</v>
      </c>
      <c r="C25" s="16">
        <v>13</v>
      </c>
      <c r="D25" s="16">
        <v>785</v>
      </c>
      <c r="E25" s="96" t="s">
        <v>31</v>
      </c>
      <c r="F25" s="16">
        <v>18861</v>
      </c>
      <c r="G25" s="22">
        <v>55.93</v>
      </c>
      <c r="H25" s="17" t="s">
        <v>32</v>
      </c>
    </row>
    <row r="26" spans="1:8" ht="13.5" thickBot="1">
      <c r="A26" s="36" t="s">
        <v>33</v>
      </c>
      <c r="B26" s="13"/>
      <c r="C26" s="13"/>
      <c r="D26" s="13"/>
      <c r="E26" s="119"/>
      <c r="F26" s="13"/>
      <c r="G26" s="20">
        <f>SUM(G23:G25)</f>
        <v>3258.66</v>
      </c>
      <c r="H26" s="7"/>
    </row>
    <row r="27" spans="1:8">
      <c r="A27" s="54" t="s">
        <v>92</v>
      </c>
      <c r="B27" s="92"/>
      <c r="C27" s="14"/>
      <c r="D27" s="14"/>
      <c r="E27" s="120"/>
      <c r="F27" s="14"/>
      <c r="G27" s="21">
        <v>22500</v>
      </c>
      <c r="H27" s="62"/>
    </row>
    <row r="28" spans="1:8">
      <c r="A28" s="26" t="s">
        <v>85</v>
      </c>
      <c r="B28" s="49" t="s">
        <v>129</v>
      </c>
      <c r="C28" s="14">
        <v>10</v>
      </c>
      <c r="D28" s="14">
        <v>739</v>
      </c>
      <c r="E28" s="117" t="s">
        <v>136</v>
      </c>
      <c r="F28" s="18">
        <v>1525</v>
      </c>
      <c r="G28" s="21">
        <v>1500</v>
      </c>
      <c r="H28" s="114" t="s">
        <v>137</v>
      </c>
    </row>
    <row r="29" spans="1:8">
      <c r="A29" s="178"/>
      <c r="B29" s="91" t="s">
        <v>129</v>
      </c>
      <c r="C29" s="14">
        <v>20</v>
      </c>
      <c r="D29" s="14">
        <v>821</v>
      </c>
      <c r="E29" s="117" t="s">
        <v>136</v>
      </c>
      <c r="F29" s="18">
        <v>1637</v>
      </c>
      <c r="G29" s="21">
        <v>5000</v>
      </c>
      <c r="H29" s="114" t="s">
        <v>137</v>
      </c>
    </row>
    <row r="30" spans="1:8" ht="13.5" thickBot="1">
      <c r="A30" s="24" t="s">
        <v>86</v>
      </c>
      <c r="B30" s="137"/>
      <c r="C30" s="45"/>
      <c r="D30" s="45"/>
      <c r="E30" s="118"/>
      <c r="F30" s="45"/>
      <c r="G30" s="104">
        <f>SUM(G27:G29)</f>
        <v>29000</v>
      </c>
      <c r="H30" s="46"/>
    </row>
    <row r="31" spans="1:8">
      <c r="A31" s="54" t="s">
        <v>94</v>
      </c>
      <c r="B31" s="79"/>
      <c r="C31" s="79"/>
      <c r="D31" s="79"/>
      <c r="E31" s="100"/>
      <c r="F31" s="79"/>
      <c r="G31" s="102">
        <v>2240</v>
      </c>
      <c r="H31" s="103"/>
    </row>
    <row r="32" spans="1:8">
      <c r="A32" s="133" t="s">
        <v>89</v>
      </c>
      <c r="B32" s="49"/>
      <c r="C32" s="63"/>
      <c r="D32" s="63"/>
      <c r="E32" s="52"/>
      <c r="F32" s="63"/>
      <c r="G32" s="98"/>
      <c r="H32" s="111"/>
    </row>
    <row r="33" spans="1:8" ht="13.5" thickBot="1">
      <c r="A33" s="24" t="s">
        <v>90</v>
      </c>
      <c r="B33" s="89"/>
      <c r="C33" s="89"/>
      <c r="D33" s="89"/>
      <c r="E33" s="105"/>
      <c r="F33" s="89"/>
      <c r="G33" s="134">
        <v>2240</v>
      </c>
      <c r="H33" s="112"/>
    </row>
    <row r="34" spans="1:8">
      <c r="A34" s="54" t="s">
        <v>68</v>
      </c>
      <c r="B34" s="79"/>
      <c r="C34" s="79"/>
      <c r="D34" s="79"/>
      <c r="E34" s="100"/>
      <c r="F34" s="79"/>
      <c r="G34" s="102">
        <v>13837.74</v>
      </c>
      <c r="H34" s="103"/>
    </row>
    <row r="35" spans="1:8">
      <c r="A35" s="8" t="s">
        <v>34</v>
      </c>
      <c r="B35" s="49" t="s">
        <v>129</v>
      </c>
      <c r="C35" s="132">
        <v>11</v>
      </c>
      <c r="D35" s="132">
        <v>741</v>
      </c>
      <c r="E35" s="138" t="s">
        <v>35</v>
      </c>
      <c r="F35" s="49"/>
      <c r="G35" s="98">
        <v>199.7</v>
      </c>
      <c r="H35" s="50" t="s">
        <v>54</v>
      </c>
    </row>
    <row r="36" spans="1:8">
      <c r="A36" s="15"/>
      <c r="B36" s="49" t="s">
        <v>129</v>
      </c>
      <c r="C36" s="12">
        <v>11</v>
      </c>
      <c r="D36" s="14">
        <v>742</v>
      </c>
      <c r="E36" s="138" t="s">
        <v>99</v>
      </c>
      <c r="F36" s="147">
        <v>180318205379</v>
      </c>
      <c r="G36" s="98">
        <v>142.75</v>
      </c>
      <c r="H36" s="50" t="s">
        <v>100</v>
      </c>
    </row>
    <row r="37" spans="1:8">
      <c r="A37" s="15"/>
      <c r="B37" s="49" t="s">
        <v>129</v>
      </c>
      <c r="C37" s="12">
        <v>20</v>
      </c>
      <c r="D37" s="14">
        <v>809</v>
      </c>
      <c r="E37" s="138" t="s">
        <v>35</v>
      </c>
      <c r="F37" s="147"/>
      <c r="G37" s="98">
        <v>130</v>
      </c>
      <c r="H37" s="50" t="s">
        <v>54</v>
      </c>
    </row>
    <row r="38" spans="1:8">
      <c r="A38" s="15"/>
      <c r="B38" s="49" t="s">
        <v>129</v>
      </c>
      <c r="C38" s="12">
        <v>20</v>
      </c>
      <c r="D38" s="14">
        <v>819</v>
      </c>
      <c r="E38" s="138" t="s">
        <v>35</v>
      </c>
      <c r="F38" s="147"/>
      <c r="G38" s="98">
        <v>204.5</v>
      </c>
      <c r="H38" s="50" t="s">
        <v>54</v>
      </c>
    </row>
    <row r="39" spans="1:8">
      <c r="A39" s="15"/>
      <c r="B39" s="49" t="s">
        <v>129</v>
      </c>
      <c r="C39" s="12">
        <v>21</v>
      </c>
      <c r="D39" s="14">
        <v>829</v>
      </c>
      <c r="E39" s="138" t="s">
        <v>52</v>
      </c>
      <c r="F39" s="147">
        <v>54541838</v>
      </c>
      <c r="G39" s="98">
        <v>23.99</v>
      </c>
      <c r="H39" s="143" t="s">
        <v>48</v>
      </c>
    </row>
    <row r="40" spans="1:8">
      <c r="A40" s="110"/>
      <c r="B40" s="49" t="s">
        <v>129</v>
      </c>
      <c r="C40" s="99">
        <v>21</v>
      </c>
      <c r="D40" s="14">
        <v>830</v>
      </c>
      <c r="E40" s="138" t="s">
        <v>49</v>
      </c>
      <c r="F40" s="49">
        <v>52837238</v>
      </c>
      <c r="G40" s="98">
        <v>442.25</v>
      </c>
      <c r="H40" s="50" t="s">
        <v>50</v>
      </c>
    </row>
    <row r="41" spans="1:8" ht="13.5" thickBot="1">
      <c r="A41" s="36" t="s">
        <v>36</v>
      </c>
      <c r="B41" s="82"/>
      <c r="C41" s="45"/>
      <c r="D41" s="45"/>
      <c r="E41" s="164"/>
      <c r="F41" s="89"/>
      <c r="G41" s="134">
        <f>SUM(G34:G40)</f>
        <v>14980.93</v>
      </c>
      <c r="H41" s="165"/>
    </row>
    <row r="42" spans="1:8">
      <c r="A42" s="54" t="s">
        <v>69</v>
      </c>
      <c r="B42" s="79"/>
      <c r="C42" s="79"/>
      <c r="D42" s="79"/>
      <c r="E42" s="100"/>
      <c r="F42" s="79"/>
      <c r="G42" s="102">
        <v>69770.929999999993</v>
      </c>
      <c r="H42" s="166"/>
    </row>
    <row r="43" spans="1:8">
      <c r="A43" s="47" t="s">
        <v>37</v>
      </c>
      <c r="B43" s="49" t="s">
        <v>129</v>
      </c>
      <c r="C43" s="79">
        <v>3</v>
      </c>
      <c r="D43" s="79">
        <v>733</v>
      </c>
      <c r="E43" s="52" t="s">
        <v>138</v>
      </c>
      <c r="F43" s="79">
        <v>151943</v>
      </c>
      <c r="G43" s="102">
        <v>88</v>
      </c>
      <c r="H43" s="50" t="s">
        <v>139</v>
      </c>
    </row>
    <row r="44" spans="1:8">
      <c r="A44" s="47"/>
      <c r="B44" s="49" t="s">
        <v>129</v>
      </c>
      <c r="C44" s="79">
        <v>5</v>
      </c>
      <c r="D44" s="79">
        <v>736</v>
      </c>
      <c r="E44" s="121" t="s">
        <v>140</v>
      </c>
      <c r="F44" s="39">
        <v>1845103291</v>
      </c>
      <c r="G44" s="102">
        <v>113.05</v>
      </c>
      <c r="H44" s="50" t="s">
        <v>141</v>
      </c>
    </row>
    <row r="45" spans="1:8">
      <c r="A45" s="47"/>
      <c r="B45" s="49" t="s">
        <v>129</v>
      </c>
      <c r="C45" s="79">
        <v>11</v>
      </c>
      <c r="D45" s="79">
        <v>743</v>
      </c>
      <c r="E45" s="121" t="s">
        <v>142</v>
      </c>
      <c r="F45" s="39">
        <v>773</v>
      </c>
      <c r="G45" s="102">
        <v>350</v>
      </c>
      <c r="H45" s="50" t="s">
        <v>143</v>
      </c>
    </row>
    <row r="46" spans="1:8">
      <c r="A46" s="47"/>
      <c r="B46" s="49" t="s">
        <v>129</v>
      </c>
      <c r="C46" s="79">
        <v>12</v>
      </c>
      <c r="D46" s="79">
        <v>584254</v>
      </c>
      <c r="E46" s="121" t="s">
        <v>44</v>
      </c>
      <c r="F46" s="39" t="s">
        <v>116</v>
      </c>
      <c r="G46" s="102">
        <v>-10.1</v>
      </c>
      <c r="H46" s="50" t="s">
        <v>117</v>
      </c>
    </row>
    <row r="47" spans="1:8">
      <c r="A47" s="47"/>
      <c r="B47" s="49" t="s">
        <v>129</v>
      </c>
      <c r="C47" s="63">
        <v>13</v>
      </c>
      <c r="D47" s="63">
        <v>788</v>
      </c>
      <c r="E47" s="52" t="s">
        <v>51</v>
      </c>
      <c r="F47" s="49">
        <v>120141</v>
      </c>
      <c r="G47" s="98">
        <v>80</v>
      </c>
      <c r="H47" s="50" t="s">
        <v>102</v>
      </c>
    </row>
    <row r="48" spans="1:8">
      <c r="A48" s="47"/>
      <c r="B48" s="49" t="s">
        <v>129</v>
      </c>
      <c r="C48" s="63">
        <v>13</v>
      </c>
      <c r="D48" s="63">
        <v>789</v>
      </c>
      <c r="E48" s="52" t="s">
        <v>51</v>
      </c>
      <c r="F48" s="49">
        <v>120141</v>
      </c>
      <c r="G48" s="98">
        <v>15.2</v>
      </c>
      <c r="H48" s="50" t="s">
        <v>112</v>
      </c>
    </row>
    <row r="49" spans="1:8">
      <c r="A49" s="47"/>
      <c r="B49" s="49" t="s">
        <v>129</v>
      </c>
      <c r="C49" s="63">
        <v>14</v>
      </c>
      <c r="D49" s="63">
        <v>793</v>
      </c>
      <c r="E49" s="52" t="s">
        <v>144</v>
      </c>
      <c r="F49" s="49">
        <v>905</v>
      </c>
      <c r="G49" s="98">
        <v>280.99</v>
      </c>
      <c r="H49" s="50" t="s">
        <v>145</v>
      </c>
    </row>
    <row r="50" spans="1:8">
      <c r="A50" s="47"/>
      <c r="B50" s="49" t="s">
        <v>129</v>
      </c>
      <c r="C50" s="63">
        <v>14</v>
      </c>
      <c r="D50" s="63">
        <v>795</v>
      </c>
      <c r="E50" s="52" t="s">
        <v>146</v>
      </c>
      <c r="F50" s="49">
        <v>3002779</v>
      </c>
      <c r="G50" s="98">
        <v>565.25</v>
      </c>
      <c r="H50" s="50" t="s">
        <v>147</v>
      </c>
    </row>
    <row r="51" spans="1:8">
      <c r="A51" s="47"/>
      <c r="B51" s="49" t="s">
        <v>129</v>
      </c>
      <c r="C51" s="63">
        <v>14</v>
      </c>
      <c r="D51" s="63">
        <v>794</v>
      </c>
      <c r="E51" s="52" t="s">
        <v>148</v>
      </c>
      <c r="F51" s="49">
        <v>13060</v>
      </c>
      <c r="G51" s="98">
        <v>450.3</v>
      </c>
      <c r="H51" s="50" t="s">
        <v>149</v>
      </c>
    </row>
    <row r="52" spans="1:8">
      <c r="A52" s="47"/>
      <c r="B52" s="49" t="s">
        <v>129</v>
      </c>
      <c r="C52" s="79">
        <v>17</v>
      </c>
      <c r="D52" s="79">
        <v>797</v>
      </c>
      <c r="E52" s="121" t="s">
        <v>27</v>
      </c>
      <c r="F52" s="79">
        <v>23788</v>
      </c>
      <c r="G52" s="102">
        <v>83.74</v>
      </c>
      <c r="H52" s="50" t="s">
        <v>87</v>
      </c>
    </row>
    <row r="53" spans="1:8">
      <c r="A53" s="47"/>
      <c r="B53" s="49" t="s">
        <v>129</v>
      </c>
      <c r="C53" s="79">
        <v>17</v>
      </c>
      <c r="D53" s="79">
        <v>798</v>
      </c>
      <c r="E53" s="121" t="s">
        <v>27</v>
      </c>
      <c r="F53" s="79">
        <v>23788</v>
      </c>
      <c r="G53" s="102">
        <v>1.75</v>
      </c>
      <c r="H53" s="50" t="s">
        <v>87</v>
      </c>
    </row>
    <row r="54" spans="1:8">
      <c r="A54" s="47"/>
      <c r="B54" s="49" t="s">
        <v>129</v>
      </c>
      <c r="C54" s="63">
        <v>20</v>
      </c>
      <c r="D54" s="63">
        <v>812</v>
      </c>
      <c r="E54" s="52" t="s">
        <v>51</v>
      </c>
      <c r="F54" s="63">
        <v>122522</v>
      </c>
      <c r="G54" s="98">
        <v>2436</v>
      </c>
      <c r="H54" s="50" t="s">
        <v>101</v>
      </c>
    </row>
    <row r="55" spans="1:8">
      <c r="A55" s="47"/>
      <c r="B55" s="49" t="s">
        <v>129</v>
      </c>
      <c r="C55" s="63">
        <v>20</v>
      </c>
      <c r="D55" s="63">
        <v>813</v>
      </c>
      <c r="E55" s="52" t="s">
        <v>51</v>
      </c>
      <c r="F55" s="63">
        <v>122522</v>
      </c>
      <c r="G55" s="98">
        <v>462.84</v>
      </c>
      <c r="H55" s="50" t="s">
        <v>113</v>
      </c>
    </row>
    <row r="56" spans="1:8">
      <c r="A56" s="47"/>
      <c r="B56" s="49" t="s">
        <v>129</v>
      </c>
      <c r="C56" s="63">
        <v>20</v>
      </c>
      <c r="D56" s="63">
        <v>814</v>
      </c>
      <c r="E56" s="52" t="s">
        <v>51</v>
      </c>
      <c r="F56" s="63">
        <v>120136</v>
      </c>
      <c r="G56" s="98">
        <v>100</v>
      </c>
      <c r="H56" s="50" t="s">
        <v>76</v>
      </c>
    </row>
    <row r="57" spans="1:8">
      <c r="A57" s="47"/>
      <c r="B57" s="49" t="s">
        <v>129</v>
      </c>
      <c r="C57" s="63">
        <v>20</v>
      </c>
      <c r="D57" s="63">
        <v>815</v>
      </c>
      <c r="E57" s="52" t="s">
        <v>51</v>
      </c>
      <c r="F57" s="63">
        <v>120136</v>
      </c>
      <c r="G57" s="98">
        <v>19</v>
      </c>
      <c r="H57" s="50" t="s">
        <v>114</v>
      </c>
    </row>
    <row r="58" spans="1:8">
      <c r="A58" s="47"/>
      <c r="B58" s="49" t="s">
        <v>129</v>
      </c>
      <c r="C58" s="79">
        <v>20</v>
      </c>
      <c r="D58" s="79">
        <v>820</v>
      </c>
      <c r="E58" s="121" t="s">
        <v>27</v>
      </c>
      <c r="F58" s="79">
        <v>23788</v>
      </c>
      <c r="G58" s="102">
        <v>29.97</v>
      </c>
      <c r="H58" s="50" t="s">
        <v>87</v>
      </c>
    </row>
    <row r="59" spans="1:8">
      <c r="A59" s="155"/>
      <c r="B59" s="49" t="s">
        <v>129</v>
      </c>
      <c r="C59" s="158">
        <v>20</v>
      </c>
      <c r="D59" s="63">
        <v>818</v>
      </c>
      <c r="E59" s="160" t="s">
        <v>138</v>
      </c>
      <c r="F59" s="63">
        <v>152612</v>
      </c>
      <c r="G59" s="98">
        <v>62</v>
      </c>
      <c r="H59" s="153" t="s">
        <v>150</v>
      </c>
    </row>
    <row r="60" spans="1:8">
      <c r="A60" s="155"/>
      <c r="B60" s="49" t="s">
        <v>129</v>
      </c>
      <c r="C60" s="179">
        <v>20</v>
      </c>
      <c r="D60" s="63">
        <v>817</v>
      </c>
      <c r="E60" s="160" t="s">
        <v>138</v>
      </c>
      <c r="F60" s="79">
        <v>152612</v>
      </c>
      <c r="G60" s="98">
        <v>430</v>
      </c>
      <c r="H60" s="153" t="s">
        <v>151</v>
      </c>
    </row>
    <row r="61" spans="1:8">
      <c r="A61" s="155"/>
      <c r="B61" s="49" t="s">
        <v>129</v>
      </c>
      <c r="C61" s="179">
        <v>20</v>
      </c>
      <c r="D61" s="63">
        <v>804</v>
      </c>
      <c r="E61" s="160" t="s">
        <v>152</v>
      </c>
      <c r="F61" s="79">
        <v>1181032</v>
      </c>
      <c r="G61" s="98">
        <v>1199.52</v>
      </c>
      <c r="H61" s="153" t="s">
        <v>153</v>
      </c>
    </row>
    <row r="62" spans="1:8">
      <c r="A62" s="155"/>
      <c r="B62" s="49" t="s">
        <v>129</v>
      </c>
      <c r="C62" s="179">
        <v>20</v>
      </c>
      <c r="D62" s="63">
        <v>822</v>
      </c>
      <c r="E62" s="160" t="s">
        <v>133</v>
      </c>
      <c r="F62" s="79">
        <v>38806</v>
      </c>
      <c r="G62" s="98">
        <v>85</v>
      </c>
      <c r="H62" s="153" t="s">
        <v>158</v>
      </c>
    </row>
    <row r="63" spans="1:8">
      <c r="A63" s="155"/>
      <c r="B63" s="49" t="s">
        <v>129</v>
      </c>
      <c r="C63" s="179">
        <v>20</v>
      </c>
      <c r="D63" s="63">
        <v>823</v>
      </c>
      <c r="E63" s="160" t="s">
        <v>133</v>
      </c>
      <c r="F63" s="79">
        <v>38806</v>
      </c>
      <c r="G63" s="98">
        <v>65</v>
      </c>
      <c r="H63" s="153" t="s">
        <v>154</v>
      </c>
    </row>
    <row r="64" spans="1:8">
      <c r="A64" s="155"/>
      <c r="B64" s="49" t="s">
        <v>129</v>
      </c>
      <c r="C64" s="179">
        <v>20</v>
      </c>
      <c r="D64" s="63">
        <v>824</v>
      </c>
      <c r="E64" s="160" t="s">
        <v>133</v>
      </c>
      <c r="F64" s="79">
        <v>38806</v>
      </c>
      <c r="G64" s="98">
        <v>125</v>
      </c>
      <c r="H64" s="153" t="s">
        <v>155</v>
      </c>
    </row>
    <row r="65" spans="1:228">
      <c r="A65" s="47"/>
      <c r="B65" s="49" t="s">
        <v>129</v>
      </c>
      <c r="C65" s="179">
        <v>20</v>
      </c>
      <c r="D65" s="63">
        <v>805</v>
      </c>
      <c r="E65" s="121" t="s">
        <v>156</v>
      </c>
      <c r="F65" s="79">
        <v>2102</v>
      </c>
      <c r="G65" s="102">
        <v>357</v>
      </c>
      <c r="H65" s="50" t="s">
        <v>157</v>
      </c>
    </row>
    <row r="66" spans="1:228">
      <c r="A66" s="47"/>
      <c r="B66" s="49" t="s">
        <v>129</v>
      </c>
      <c r="C66" s="158">
        <v>20</v>
      </c>
      <c r="D66" s="63">
        <v>825</v>
      </c>
      <c r="E66" s="180" t="s">
        <v>108</v>
      </c>
      <c r="F66" s="159">
        <v>272</v>
      </c>
      <c r="G66" s="98">
        <v>1175.5</v>
      </c>
      <c r="H66" s="50" t="s">
        <v>88</v>
      </c>
    </row>
    <row r="67" spans="1:228">
      <c r="A67" s="155"/>
      <c r="B67" s="156" t="s">
        <v>129</v>
      </c>
      <c r="C67" s="63">
        <v>21</v>
      </c>
      <c r="D67" s="63">
        <v>826</v>
      </c>
      <c r="E67" s="160" t="s">
        <v>159</v>
      </c>
      <c r="F67" s="63">
        <v>2235</v>
      </c>
      <c r="G67" s="157">
        <v>150</v>
      </c>
      <c r="H67" s="153" t="s">
        <v>160</v>
      </c>
    </row>
    <row r="68" spans="1:228">
      <c r="A68" s="155"/>
      <c r="B68" s="156" t="s">
        <v>129</v>
      </c>
      <c r="C68" s="63">
        <v>21</v>
      </c>
      <c r="D68" s="63">
        <v>827</v>
      </c>
      <c r="E68" s="160" t="s">
        <v>161</v>
      </c>
      <c r="F68" s="63">
        <v>21249</v>
      </c>
      <c r="G68" s="157">
        <v>547</v>
      </c>
      <c r="H68" s="153" t="s">
        <v>162</v>
      </c>
    </row>
    <row r="69" spans="1:228" s="34" customFormat="1" ht="13.5" thickBot="1">
      <c r="A69" s="24" t="s">
        <v>38</v>
      </c>
      <c r="B69" s="139"/>
      <c r="C69" s="140"/>
      <c r="D69" s="140"/>
      <c r="E69" s="141"/>
      <c r="F69" s="140"/>
      <c r="G69" s="142">
        <f>SUM(G42:G68)</f>
        <v>79032.94</v>
      </c>
      <c r="H69" s="112"/>
      <c r="I69" s="37"/>
      <c r="J69" s="37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</row>
    <row r="70" spans="1:228" s="37" customFormat="1">
      <c r="A70" s="54" t="s">
        <v>95</v>
      </c>
      <c r="B70" s="79"/>
      <c r="C70" s="79"/>
      <c r="D70" s="79"/>
      <c r="E70" s="100"/>
      <c r="F70" s="79"/>
      <c r="G70" s="102">
        <v>2585.1999999999998</v>
      </c>
      <c r="H70" s="103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</row>
    <row r="71" spans="1:228" s="37" customFormat="1">
      <c r="A71" s="135">
        <v>20.05</v>
      </c>
      <c r="B71" s="49"/>
      <c r="C71" s="63"/>
      <c r="D71" s="63"/>
      <c r="E71" s="52"/>
      <c r="F71" s="63"/>
      <c r="G71" s="98">
        <v>0</v>
      </c>
      <c r="H71" s="11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</row>
    <row r="72" spans="1:228" s="37" customFormat="1" ht="13.5" thickBot="1">
      <c r="A72" s="24" t="s">
        <v>91</v>
      </c>
      <c r="B72" s="89"/>
      <c r="C72" s="89"/>
      <c r="D72" s="89"/>
      <c r="E72" s="105"/>
      <c r="F72" s="89"/>
      <c r="G72" s="134">
        <f>SUM(G70:G71)</f>
        <v>2585.1999999999998</v>
      </c>
      <c r="H72" s="11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</row>
    <row r="73" spans="1:228" s="37" customFormat="1">
      <c r="A73" s="54" t="s">
        <v>70</v>
      </c>
      <c r="B73" s="127"/>
      <c r="C73" s="79"/>
      <c r="D73" s="79"/>
      <c r="E73" s="100"/>
      <c r="F73" s="79"/>
      <c r="G73" s="102">
        <v>14910</v>
      </c>
      <c r="H73" s="10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</row>
    <row r="74" spans="1:228" ht="13.5" thickBot="1">
      <c r="A74" s="48">
        <v>20.059999999999999</v>
      </c>
      <c r="B74" s="49"/>
      <c r="C74" s="49"/>
      <c r="D74" s="49"/>
      <c r="E74" s="52"/>
      <c r="F74" s="49"/>
      <c r="G74" s="51">
        <v>0</v>
      </c>
      <c r="H74" s="52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4"/>
      <c r="GT74" s="34"/>
      <c r="GU74" s="34"/>
      <c r="GV74" s="34"/>
      <c r="GW74" s="34"/>
      <c r="GX74" s="34"/>
      <c r="GY74" s="34"/>
      <c r="GZ74" s="34"/>
      <c r="HA74" s="34"/>
      <c r="HB74" s="34"/>
      <c r="HC74" s="34"/>
      <c r="HD74" s="34"/>
      <c r="HE74" s="34"/>
      <c r="HF74" s="34"/>
      <c r="HG74" s="34"/>
      <c r="HH74" s="34"/>
      <c r="HI74" s="34"/>
      <c r="HJ74" s="34"/>
      <c r="HK74" s="34"/>
      <c r="HL74" s="34"/>
      <c r="HM74" s="34"/>
      <c r="HN74" s="34"/>
      <c r="HO74" s="34"/>
      <c r="HP74" s="34"/>
      <c r="HQ74" s="34"/>
      <c r="HR74" s="34"/>
      <c r="HS74" s="34"/>
      <c r="HT74" s="34"/>
    </row>
    <row r="75" spans="1:228" s="34" customFormat="1" ht="13.5" thickBot="1">
      <c r="A75" s="24" t="s">
        <v>40</v>
      </c>
      <c r="B75" s="129"/>
      <c r="C75" s="31"/>
      <c r="D75" s="31"/>
      <c r="E75" s="33"/>
      <c r="F75" s="31"/>
      <c r="G75" s="32">
        <f>SUM(G73:G74)</f>
        <v>14910</v>
      </c>
      <c r="H75" s="33"/>
      <c r="I75" s="37"/>
      <c r="J75" s="37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</row>
    <row r="76" spans="1:228" s="37" customFormat="1">
      <c r="A76" s="54" t="s">
        <v>82</v>
      </c>
      <c r="B76" s="130"/>
      <c r="C76" s="39"/>
      <c r="D76" s="39"/>
      <c r="E76" s="52"/>
      <c r="F76" s="39"/>
      <c r="G76" s="53">
        <v>68.34</v>
      </c>
      <c r="H76" s="54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</row>
    <row r="77" spans="1:228" s="37" customFormat="1">
      <c r="A77" s="48">
        <v>20.11</v>
      </c>
      <c r="B77" s="130"/>
      <c r="C77" s="93"/>
      <c r="D77" s="93"/>
      <c r="E77" s="52"/>
      <c r="F77" s="93"/>
      <c r="G77" s="94">
        <v>0</v>
      </c>
      <c r="H77" s="95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</row>
    <row r="78" spans="1:228" s="37" customFormat="1" ht="13.5" thickBot="1">
      <c r="A78" s="24" t="s">
        <v>72</v>
      </c>
      <c r="B78" s="129"/>
      <c r="C78" s="31"/>
      <c r="D78" s="31"/>
      <c r="E78" s="33"/>
      <c r="F78" s="31"/>
      <c r="G78" s="32">
        <f>SUM(G76:G77)</f>
        <v>68.34</v>
      </c>
      <c r="H78" s="33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</row>
    <row r="79" spans="1:228" s="37" customFormat="1">
      <c r="A79" s="38" t="s">
        <v>109</v>
      </c>
      <c r="B79" s="27"/>
      <c r="C79" s="39"/>
      <c r="D79" s="39"/>
      <c r="E79" s="54"/>
      <c r="F79" s="39"/>
      <c r="G79" s="53">
        <v>2090</v>
      </c>
      <c r="H79" s="54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</row>
    <row r="80" spans="1:228" s="37" customFormat="1">
      <c r="A80" s="48">
        <v>20.13</v>
      </c>
      <c r="B80" s="49"/>
      <c r="C80" s="49"/>
      <c r="D80" s="49"/>
      <c r="E80" s="52"/>
      <c r="F80" s="49"/>
      <c r="G80" s="51">
        <v>0</v>
      </c>
      <c r="H80" s="52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</row>
    <row r="81" spans="1:228" s="37" customFormat="1" ht="13.5" thickBot="1">
      <c r="A81" s="24" t="s">
        <v>103</v>
      </c>
      <c r="B81" s="30"/>
      <c r="C81" s="31"/>
      <c r="D81" s="31"/>
      <c r="E81" s="33"/>
      <c r="F81" s="31"/>
      <c r="G81" s="32">
        <f>SUM(G79:G80)</f>
        <v>2090</v>
      </c>
      <c r="H81" s="33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</row>
    <row r="82" spans="1:228" s="37" customFormat="1">
      <c r="A82" s="54" t="s">
        <v>83</v>
      </c>
      <c r="B82" s="131"/>
      <c r="C82" s="39"/>
      <c r="D82" s="39"/>
      <c r="E82" s="54"/>
      <c r="F82" s="39"/>
      <c r="G82" s="53">
        <v>565</v>
      </c>
      <c r="H82" s="54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</row>
    <row r="83" spans="1:228" s="37" customFormat="1">
      <c r="A83" s="48">
        <v>20.14</v>
      </c>
      <c r="B83" s="128"/>
      <c r="C83" s="49"/>
      <c r="D83" s="49"/>
      <c r="E83" s="52"/>
      <c r="F83" s="49"/>
      <c r="G83" s="51">
        <v>0</v>
      </c>
      <c r="H83" s="52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</row>
    <row r="84" spans="1:228" s="37" customFormat="1" ht="13.5" thickBot="1">
      <c r="A84" s="24" t="s">
        <v>73</v>
      </c>
      <c r="B84" s="129"/>
      <c r="C84" s="31"/>
      <c r="D84" s="31"/>
      <c r="E84" s="33"/>
      <c r="F84" s="31"/>
      <c r="G84" s="32">
        <f>SUM(G82:G83)</f>
        <v>565</v>
      </c>
      <c r="H84" s="33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</row>
    <row r="85" spans="1:228" s="37" customFormat="1">
      <c r="A85" s="38" t="s">
        <v>163</v>
      </c>
      <c r="B85" s="181"/>
      <c r="C85" s="39"/>
      <c r="D85" s="39"/>
      <c r="E85" s="54"/>
      <c r="F85" s="39"/>
      <c r="G85" s="53">
        <v>191.6</v>
      </c>
      <c r="H85" s="54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</row>
    <row r="86" spans="1:228" s="37" customFormat="1">
      <c r="A86" s="26" t="s">
        <v>126</v>
      </c>
      <c r="B86" s="49"/>
      <c r="C86" s="49"/>
      <c r="D86" s="49"/>
      <c r="E86" s="52"/>
      <c r="F86" s="49"/>
      <c r="G86" s="51">
        <v>0</v>
      </c>
      <c r="H86" s="52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</row>
    <row r="87" spans="1:228" s="37" customFormat="1" ht="13.5" thickBot="1">
      <c r="A87" s="24" t="s">
        <v>127</v>
      </c>
      <c r="B87" s="30"/>
      <c r="C87" s="31"/>
      <c r="D87" s="31"/>
      <c r="E87" s="33"/>
      <c r="F87" s="31"/>
      <c r="G87" s="32">
        <f>SUM(G85:G86)</f>
        <v>191.6</v>
      </c>
      <c r="H87" s="33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</row>
    <row r="88" spans="1:228" s="37" customFormat="1">
      <c r="A88" s="54" t="s">
        <v>84</v>
      </c>
      <c r="B88" s="131"/>
      <c r="C88" s="39"/>
      <c r="D88" s="39"/>
      <c r="E88" s="54"/>
      <c r="F88" s="39"/>
      <c r="G88" s="53">
        <v>6480.14</v>
      </c>
      <c r="H88" s="54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</row>
    <row r="89" spans="1:228" s="37" customFormat="1">
      <c r="A89" s="47" t="s">
        <v>77</v>
      </c>
      <c r="B89" s="128" t="s">
        <v>129</v>
      </c>
      <c r="C89" s="49">
        <v>13</v>
      </c>
      <c r="D89" s="49">
        <v>787</v>
      </c>
      <c r="E89" s="52" t="s">
        <v>164</v>
      </c>
      <c r="F89" s="49"/>
      <c r="G89" s="51">
        <v>506.14</v>
      </c>
      <c r="H89" s="52" t="s">
        <v>165</v>
      </c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</row>
    <row r="90" spans="1:228" s="37" customFormat="1" ht="13.5" thickBot="1">
      <c r="A90" s="24" t="s">
        <v>78</v>
      </c>
      <c r="B90" s="30"/>
      <c r="C90" s="31"/>
      <c r="D90" s="31"/>
      <c r="E90" s="33"/>
      <c r="F90" s="31"/>
      <c r="G90" s="32">
        <f>SUM(G88:G89)</f>
        <v>6986.2800000000007</v>
      </c>
      <c r="H90" s="33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</row>
    <row r="91" spans="1:228" s="37" customFormat="1">
      <c r="A91" s="54" t="s">
        <v>71</v>
      </c>
      <c r="B91" s="27"/>
      <c r="C91" s="39"/>
      <c r="D91" s="39"/>
      <c r="E91" s="54"/>
      <c r="F91" s="39"/>
      <c r="G91" s="53">
        <v>6600</v>
      </c>
      <c r="H91" s="54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</row>
    <row r="92" spans="1:228" ht="13.5" thickBot="1">
      <c r="A92" s="47" t="s">
        <v>39</v>
      </c>
      <c r="B92" s="49" t="s">
        <v>129</v>
      </c>
      <c r="C92" s="161">
        <v>13</v>
      </c>
      <c r="D92" s="161">
        <v>790</v>
      </c>
      <c r="E92" s="162" t="s">
        <v>41</v>
      </c>
      <c r="F92" s="161">
        <v>29</v>
      </c>
      <c r="G92" s="163">
        <v>600</v>
      </c>
      <c r="H92" s="183" t="s">
        <v>43</v>
      </c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7"/>
      <c r="DX92" s="37"/>
      <c r="DY92" s="37"/>
      <c r="DZ92" s="37"/>
      <c r="EA92" s="37"/>
      <c r="EB92" s="37"/>
      <c r="EC92" s="37"/>
      <c r="ED92" s="37"/>
      <c r="EE92" s="37"/>
      <c r="EF92" s="37"/>
      <c r="EG92" s="37"/>
      <c r="EH92" s="37"/>
      <c r="EI92" s="37"/>
      <c r="EJ92" s="37"/>
      <c r="EK92" s="37"/>
      <c r="EL92" s="37"/>
      <c r="EM92" s="37"/>
      <c r="EN92" s="37"/>
      <c r="EO92" s="37"/>
      <c r="EP92" s="34"/>
      <c r="EQ92" s="34"/>
      <c r="ER92" s="34"/>
      <c r="ES92" s="34"/>
      <c r="ET92" s="34"/>
      <c r="EU92" s="34"/>
      <c r="EV92" s="34"/>
      <c r="EW92" s="34"/>
      <c r="EX92" s="34"/>
      <c r="EY92" s="34"/>
      <c r="EZ92" s="34"/>
      <c r="FA92" s="34"/>
      <c r="FB92" s="34"/>
      <c r="FC92" s="34"/>
      <c r="FD92" s="34"/>
      <c r="FE92" s="34"/>
      <c r="FF92" s="34"/>
      <c r="FG92" s="34"/>
      <c r="FH92" s="34"/>
      <c r="FI92" s="34"/>
      <c r="FJ92" s="34"/>
      <c r="FK92" s="34"/>
      <c r="FL92" s="34"/>
      <c r="FM92" s="34"/>
      <c r="FN92" s="34"/>
      <c r="FO92" s="34"/>
      <c r="FP92" s="34"/>
      <c r="FQ92" s="34"/>
      <c r="FR92" s="34"/>
      <c r="FS92" s="34"/>
      <c r="FT92" s="34"/>
      <c r="FU92" s="34"/>
      <c r="FV92" s="34"/>
      <c r="FW92" s="34"/>
      <c r="FX92" s="34"/>
      <c r="FY92" s="34"/>
      <c r="FZ92" s="34"/>
      <c r="GA92" s="34"/>
      <c r="GB92" s="34"/>
      <c r="GC92" s="34"/>
      <c r="GD92" s="34"/>
      <c r="GE92" s="34"/>
      <c r="GF92" s="34"/>
      <c r="GG92" s="34"/>
      <c r="GH92" s="34"/>
      <c r="GI92" s="34"/>
      <c r="GJ92" s="34"/>
      <c r="GK92" s="34"/>
      <c r="GL92" s="34"/>
      <c r="GM92" s="34"/>
      <c r="GN92" s="34"/>
      <c r="GO92" s="34"/>
      <c r="GP92" s="34"/>
      <c r="GQ92" s="34"/>
      <c r="GR92" s="34"/>
      <c r="GS92" s="34"/>
      <c r="GT92" s="34"/>
      <c r="GU92" s="34"/>
      <c r="GV92" s="34"/>
      <c r="GW92" s="34"/>
      <c r="GX92" s="34"/>
      <c r="GY92" s="34"/>
      <c r="GZ92" s="34"/>
      <c r="HA92" s="34"/>
      <c r="HB92" s="34"/>
      <c r="HC92" s="34"/>
      <c r="HD92" s="34"/>
      <c r="HE92" s="34"/>
      <c r="HF92" s="34"/>
      <c r="HG92" s="34"/>
      <c r="HH92" s="34"/>
      <c r="HI92" s="34"/>
      <c r="HJ92" s="34"/>
      <c r="HK92" s="34"/>
      <c r="HL92" s="34"/>
      <c r="HM92" s="34"/>
      <c r="HN92" s="34"/>
      <c r="HO92" s="34"/>
      <c r="HP92" s="34"/>
      <c r="HQ92" s="34"/>
      <c r="HR92" s="34"/>
      <c r="HS92" s="34"/>
      <c r="HT92" s="34"/>
    </row>
    <row r="93" spans="1:228" s="55" customFormat="1" ht="13.5" thickBot="1">
      <c r="A93" s="184" t="s">
        <v>42</v>
      </c>
      <c r="B93" s="185"/>
      <c r="C93" s="186"/>
      <c r="D93" s="186"/>
      <c r="E93" s="187"/>
      <c r="F93" s="186"/>
      <c r="G93" s="188">
        <f>SUM(G91:G92)</f>
        <v>7200</v>
      </c>
      <c r="H93" s="152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  <c r="EF93" s="37"/>
      <c r="EG93" s="37"/>
      <c r="EH93" s="37"/>
      <c r="EI93" s="37"/>
      <c r="EJ93" s="37"/>
      <c r="EK93" s="37"/>
      <c r="EL93" s="37"/>
      <c r="EM93" s="37"/>
      <c r="EN93" s="37"/>
      <c r="EO93" s="37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</row>
    <row r="94" spans="1:228" s="37" customFormat="1">
      <c r="A94" s="38" t="s">
        <v>115</v>
      </c>
      <c r="B94" s="27"/>
      <c r="C94" s="28"/>
      <c r="D94" s="28"/>
      <c r="E94" s="122"/>
      <c r="F94" s="28"/>
      <c r="G94" s="29">
        <v>0.01</v>
      </c>
      <c r="H94" s="182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</row>
    <row r="95" spans="1:228" s="37" customFormat="1">
      <c r="A95" s="47" t="s">
        <v>104</v>
      </c>
      <c r="B95" s="148"/>
      <c r="C95" s="161"/>
      <c r="D95" s="161"/>
      <c r="E95" s="162"/>
      <c r="F95" s="161"/>
      <c r="G95" s="163">
        <v>0</v>
      </c>
      <c r="H95" s="52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</row>
    <row r="96" spans="1:228" s="37" customFormat="1" ht="13.5" thickBot="1">
      <c r="A96" s="55" t="s">
        <v>106</v>
      </c>
      <c r="B96" s="30"/>
      <c r="C96" s="149"/>
      <c r="D96" s="149"/>
      <c r="E96" s="150"/>
      <c r="F96" s="149"/>
      <c r="G96" s="151">
        <f>SUM(G94:G95)</f>
        <v>0.01</v>
      </c>
      <c r="H96" s="152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</row>
    <row r="97" spans="1:228" s="25" customFormat="1" ht="13.5" thickBot="1">
      <c r="A97" s="56" t="s">
        <v>131</v>
      </c>
      <c r="B97" s="57"/>
      <c r="C97" s="57"/>
      <c r="D97" s="57"/>
      <c r="E97" s="123"/>
      <c r="F97" s="57"/>
      <c r="G97" s="43">
        <f>G14+G17+G22+G26+G30+G33+G41+G69+G72+G75+G78+G81+G84+G87+G90+G93+G96</f>
        <v>209799.08000000002</v>
      </c>
      <c r="H97" s="58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  <c r="CU97" s="37"/>
      <c r="CV97" s="37"/>
      <c r="CW97" s="37"/>
      <c r="CX97" s="37"/>
      <c r="CY97" s="37"/>
      <c r="CZ97" s="37"/>
      <c r="DA97" s="37"/>
      <c r="DB97" s="37"/>
      <c r="DC97" s="37"/>
      <c r="DD97" s="37"/>
      <c r="DE97" s="37"/>
      <c r="DF97" s="37"/>
      <c r="DG97" s="37"/>
      <c r="DH97" s="37"/>
      <c r="DI97" s="37"/>
      <c r="DJ97" s="37"/>
      <c r="DK97" s="37"/>
      <c r="DL97" s="37"/>
      <c r="DM97" s="37"/>
      <c r="DN97" s="37"/>
      <c r="DO97" s="37"/>
      <c r="DP97" s="37"/>
      <c r="DQ97" s="37"/>
      <c r="DR97" s="37"/>
      <c r="DS97" s="37"/>
      <c r="DT97" s="37"/>
      <c r="DU97" s="37"/>
      <c r="DV97" s="37"/>
      <c r="DW97" s="37"/>
      <c r="DX97" s="37"/>
      <c r="DY97" s="37"/>
      <c r="DZ97" s="37"/>
      <c r="EA97" s="37"/>
      <c r="EB97" s="37"/>
      <c r="EC97" s="37"/>
      <c r="ED97" s="37"/>
      <c r="EE97" s="37"/>
      <c r="EF97" s="37"/>
      <c r="EG97" s="37"/>
      <c r="EH97" s="37"/>
      <c r="EI97" s="37"/>
      <c r="EJ97" s="37"/>
      <c r="EK97" s="37"/>
      <c r="EL97" s="37"/>
      <c r="EM97" s="37"/>
      <c r="EN97" s="37"/>
      <c r="EO97" s="37"/>
      <c r="EP97" s="55"/>
      <c r="EQ97" s="55"/>
      <c r="ER97" s="55"/>
      <c r="ES97" s="55"/>
      <c r="ET97" s="55"/>
      <c r="EU97" s="55"/>
      <c r="EV97" s="55"/>
      <c r="EW97" s="55"/>
      <c r="EX97" s="55"/>
      <c r="EY97" s="55"/>
      <c r="EZ97" s="55"/>
      <c r="FA97" s="55"/>
      <c r="FB97" s="55"/>
      <c r="FC97" s="55"/>
      <c r="FD97" s="55"/>
      <c r="FE97" s="55"/>
      <c r="FF97" s="55"/>
      <c r="FG97" s="55"/>
      <c r="FH97" s="55"/>
      <c r="FI97" s="55"/>
      <c r="FJ97" s="55"/>
      <c r="FK97" s="55"/>
      <c r="FL97" s="55"/>
      <c r="FM97" s="55"/>
      <c r="FN97" s="55"/>
      <c r="FO97" s="55"/>
      <c r="FP97" s="55"/>
      <c r="FQ97" s="55"/>
      <c r="FR97" s="55"/>
      <c r="FS97" s="55"/>
      <c r="FT97" s="55"/>
      <c r="FU97" s="55"/>
      <c r="FV97" s="55"/>
      <c r="FW97" s="55"/>
      <c r="FX97" s="55"/>
      <c r="FY97" s="55"/>
      <c r="FZ97" s="55"/>
      <c r="GA97" s="55"/>
      <c r="GB97" s="55"/>
      <c r="GC97" s="55"/>
      <c r="GD97" s="55"/>
      <c r="GE97" s="55"/>
      <c r="GF97" s="55"/>
      <c r="GG97" s="55"/>
      <c r="GH97" s="55"/>
      <c r="GI97" s="55"/>
      <c r="GJ97" s="55"/>
      <c r="GK97" s="55"/>
      <c r="GL97" s="55"/>
      <c r="GM97" s="55"/>
      <c r="GN97" s="55"/>
      <c r="GO97" s="55"/>
      <c r="GP97" s="55"/>
      <c r="GQ97" s="55"/>
      <c r="GR97" s="55"/>
      <c r="GS97" s="55"/>
      <c r="GT97" s="55"/>
      <c r="GU97" s="55"/>
      <c r="GV97" s="55"/>
      <c r="GW97" s="55"/>
      <c r="GX97" s="55"/>
      <c r="GY97" s="55"/>
      <c r="GZ97" s="55"/>
      <c r="HA97" s="55"/>
      <c r="HB97" s="55"/>
      <c r="HC97" s="55"/>
      <c r="HD97" s="55"/>
      <c r="HE97" s="55"/>
      <c r="HF97" s="55"/>
      <c r="HG97" s="55"/>
      <c r="HH97" s="55"/>
      <c r="HI97" s="55"/>
      <c r="HJ97" s="55"/>
      <c r="HK97" s="55"/>
      <c r="HL97" s="55"/>
      <c r="HM97" s="55"/>
      <c r="HN97" s="55"/>
      <c r="HO97" s="55"/>
      <c r="HP97" s="55"/>
      <c r="HQ97" s="55"/>
      <c r="HR97" s="55"/>
      <c r="HS97" s="55"/>
      <c r="HT97" s="55"/>
    </row>
    <row r="98" spans="1:228"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25"/>
      <c r="CS98" s="25"/>
      <c r="CT98" s="25"/>
      <c r="CU98" s="25"/>
      <c r="CV98" s="25"/>
      <c r="CW98" s="25"/>
      <c r="CX98" s="25"/>
      <c r="CY98" s="25"/>
      <c r="CZ98" s="25"/>
      <c r="DA98" s="25"/>
      <c r="DB98" s="25"/>
      <c r="DC98" s="25"/>
      <c r="DD98" s="25"/>
      <c r="DE98" s="25"/>
      <c r="DF98" s="25"/>
      <c r="DG98" s="25"/>
      <c r="DH98" s="25"/>
      <c r="DI98" s="25"/>
      <c r="DJ98" s="25"/>
      <c r="DK98" s="25"/>
      <c r="DL98" s="25"/>
      <c r="DM98" s="25"/>
      <c r="DN98" s="25"/>
      <c r="DO98" s="25"/>
      <c r="DP98" s="25"/>
      <c r="DQ98" s="25"/>
      <c r="DR98" s="25"/>
      <c r="DS98" s="25"/>
      <c r="DT98" s="25"/>
      <c r="DU98" s="25"/>
      <c r="DV98" s="25"/>
      <c r="DW98" s="25"/>
      <c r="DX98" s="25"/>
      <c r="DY98" s="25"/>
      <c r="DZ98" s="25"/>
      <c r="EA98" s="25"/>
      <c r="EB98" s="25"/>
      <c r="EC98" s="25"/>
      <c r="ED98" s="25"/>
      <c r="EE98" s="25"/>
      <c r="EF98" s="25"/>
      <c r="EG98" s="25"/>
      <c r="EH98" s="25"/>
      <c r="EI98" s="25"/>
      <c r="EJ98" s="25"/>
      <c r="EK98" s="25"/>
      <c r="EL98" s="25"/>
      <c r="EM98" s="25"/>
      <c r="EN98" s="25"/>
      <c r="EO98" s="25"/>
      <c r="EP98" s="25"/>
      <c r="EQ98" s="25"/>
      <c r="ER98" s="25"/>
      <c r="ES98" s="25"/>
      <c r="ET98" s="25"/>
      <c r="EU98" s="25"/>
      <c r="EV98" s="25"/>
      <c r="EW98" s="25"/>
      <c r="EX98" s="25"/>
      <c r="EY98" s="25"/>
      <c r="EZ98" s="25"/>
      <c r="FA98" s="25"/>
      <c r="FB98" s="25"/>
      <c r="FC98" s="25"/>
      <c r="FD98" s="25"/>
      <c r="FE98" s="25"/>
      <c r="FF98" s="25"/>
      <c r="FG98" s="25"/>
      <c r="FH98" s="25"/>
      <c r="FI98" s="25"/>
      <c r="FJ98" s="25"/>
      <c r="FK98" s="25"/>
      <c r="FL98" s="25"/>
      <c r="FM98" s="25"/>
      <c r="FN98" s="25"/>
      <c r="FO98" s="25"/>
      <c r="FP98" s="25"/>
      <c r="FQ98" s="25"/>
      <c r="FR98" s="25"/>
      <c r="FS98" s="25"/>
      <c r="FT98" s="25"/>
      <c r="FU98" s="25"/>
      <c r="FV98" s="25"/>
      <c r="FW98" s="25"/>
      <c r="FX98" s="25"/>
      <c r="FY98" s="25"/>
      <c r="FZ98" s="25"/>
      <c r="GA98" s="25"/>
      <c r="GB98" s="25"/>
      <c r="GC98" s="25"/>
      <c r="GD98" s="25"/>
      <c r="GE98" s="25"/>
      <c r="GF98" s="25"/>
      <c r="GG98" s="25"/>
      <c r="GH98" s="25"/>
      <c r="GI98" s="25"/>
      <c r="GJ98" s="25"/>
      <c r="GK98" s="25"/>
      <c r="GL98" s="25"/>
      <c r="GM98" s="25"/>
      <c r="GN98" s="25"/>
      <c r="GO98" s="25"/>
      <c r="GP98" s="25"/>
      <c r="GQ98" s="25"/>
      <c r="GR98" s="25"/>
      <c r="GS98" s="25"/>
      <c r="GT98" s="25"/>
      <c r="GU98" s="25"/>
      <c r="GV98" s="25"/>
      <c r="GW98" s="25"/>
      <c r="GX98" s="25"/>
      <c r="GY98" s="25"/>
      <c r="GZ98" s="25"/>
      <c r="HA98" s="25"/>
      <c r="HB98" s="25"/>
      <c r="HC98" s="25"/>
      <c r="HD98" s="25"/>
      <c r="HE98" s="25"/>
      <c r="HF98" s="25"/>
      <c r="HG98" s="25"/>
      <c r="HH98" s="25"/>
      <c r="HI98" s="25"/>
      <c r="HJ98" s="25"/>
      <c r="HK98" s="25"/>
      <c r="HL98" s="25"/>
      <c r="HM98" s="25"/>
      <c r="HN98" s="25"/>
      <c r="HO98" s="25"/>
      <c r="HP98" s="25"/>
      <c r="HQ98" s="25"/>
      <c r="HR98" s="25"/>
      <c r="HS98" s="25"/>
      <c r="HT98" s="25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personal</vt:lpstr>
      <vt:lpstr>materiale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2019-01-15T13:06:11Z</cp:lastPrinted>
  <dcterms:created xsi:type="dcterms:W3CDTF">2016-01-19T13:06:09Z</dcterms:created>
  <dcterms:modified xsi:type="dcterms:W3CDTF">2019-01-15T13:06:16Z</dcterms:modified>
</cp:coreProperties>
</file>