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personal!$C$1:$G$36</definedName>
  </definedNames>
  <calcPr calcId="125725"/>
</workbook>
</file>

<file path=xl/calcChain.xml><?xml version="1.0" encoding="utf-8"?>
<calcChain xmlns="http://schemas.openxmlformats.org/spreadsheetml/2006/main">
  <c r="G106" i="2"/>
  <c r="G102"/>
  <c r="G74"/>
  <c r="G47"/>
  <c r="G35"/>
  <c r="G22"/>
  <c r="G18"/>
  <c r="G80"/>
  <c r="G83"/>
  <c r="G77"/>
  <c r="F15" i="1"/>
  <c r="F36"/>
  <c r="G92" i="2"/>
  <c r="G38"/>
  <c r="G27"/>
  <c r="G89"/>
  <c r="G95"/>
  <c r="G86"/>
  <c r="G98"/>
  <c r="F19" i="1"/>
  <c r="G31" i="2"/>
  <c r="F12" i="1"/>
  <c r="F31"/>
  <c r="F28"/>
  <c r="F25"/>
  <c r="F22"/>
  <c r="G107" i="2" l="1"/>
  <c r="F37" i="1"/>
</calcChain>
</file>

<file path=xl/sharedStrings.xml><?xml version="1.0" encoding="utf-8"?>
<sst xmlns="http://schemas.openxmlformats.org/spreadsheetml/2006/main" count="283" uniqueCount="176">
  <si>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</si>
  <si>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</si>
  <si>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</si>
  <si>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</si>
  <si>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</si>
  <si>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</si>
  <si>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</si>
  <si>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10.01.13</t>
  </si>
  <si>
    <t>Total 10.01.13</t>
  </si>
  <si>
    <t>10.01.30</t>
  </si>
  <si>
    <t>Total 10.01.30</t>
  </si>
  <si>
    <t>Subtotal 10.03.01</t>
  </si>
  <si>
    <t>10.03.01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</si>
  <si>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</si>
  <si>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</si>
  <si>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</si>
  <si>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</si>
  <si>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</si>
  <si>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</si>
  <si>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</si>
  <si>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</si>
  <si>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</si>
  <si>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</si>
  <si>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</si>
  <si>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</si>
  <si>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</si>
  <si>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INSPECTORATUL TERITORIAL DE MUNCA BRAILA</t>
  </si>
  <si>
    <t>salarii numerar</t>
  </si>
  <si>
    <t>TITLUL I  "CHELTUIELI DE PERSONAL"</t>
  </si>
  <si>
    <t xml:space="preserve">CAP. 68 "ASIGURARI SI ASISTENTA SOCIALA" </t>
  </si>
  <si>
    <t>Subtotal 10.01.01</t>
  </si>
  <si>
    <t>CAS 15.8% unitate</t>
  </si>
  <si>
    <t>contrib.somaj 0.5% unitate</t>
  </si>
  <si>
    <t>asig.san.5.2% unitate</t>
  </si>
  <si>
    <t>contr.accid.si boli prof.unit.</t>
  </si>
  <si>
    <t>TITLUL 20  "BUNURI SI SERVICII"</t>
  </si>
  <si>
    <t>ziua</t>
  </si>
  <si>
    <t>ORDIN DE PLATA/ CEC/ 
FOAIE DE VARSAMANT</t>
  </si>
  <si>
    <t>FURNIZOR</t>
  </si>
  <si>
    <t>FACTURA</t>
  </si>
  <si>
    <t>20.01.01</t>
  </si>
  <si>
    <t>Total 20.01.01</t>
  </si>
  <si>
    <t>Subtotal 20.01.01</t>
  </si>
  <si>
    <t>Subtotal 20.01.03</t>
  </si>
  <si>
    <t>20.01.03</t>
  </si>
  <si>
    <t>energie electrica</t>
  </si>
  <si>
    <t>Total 20.01.03</t>
  </si>
  <si>
    <t>20.01.04</t>
  </si>
  <si>
    <t>C.U.P. DUNAREA BRAILA</t>
  </si>
  <si>
    <t>BRAI-CATA SRL BRAILA</t>
  </si>
  <si>
    <t>salubrizare</t>
  </si>
  <si>
    <t>Subtotal 20.01.04</t>
  </si>
  <si>
    <t>Total 20.01.04</t>
  </si>
  <si>
    <t>20.01.06</t>
  </si>
  <si>
    <t>Total 20.01.06</t>
  </si>
  <si>
    <t>Subtotal 20.01.08</t>
  </si>
  <si>
    <t>20.01.08</t>
  </si>
  <si>
    <t>Total 20.01.08</t>
  </si>
  <si>
    <t>Subtotal 20.01.30</t>
  </si>
  <si>
    <t>20.01.30</t>
  </si>
  <si>
    <t>servicii curatenie</t>
  </si>
  <si>
    <t>Total 20.01.30</t>
  </si>
  <si>
    <t>Subtotal 20.06</t>
  </si>
  <si>
    <t>Total 20.06</t>
  </si>
  <si>
    <t>20.30.04</t>
  </si>
  <si>
    <t>COLEGIUL TEHNIC C.D. NENITESCU BRAILA</t>
  </si>
  <si>
    <t>chirie arhiva</t>
  </si>
  <si>
    <t>Subtotal 20.30.04</t>
  </si>
  <si>
    <t>Total 20.30.04</t>
  </si>
  <si>
    <t>Subtotal 10.01.30</t>
  </si>
  <si>
    <t>alimentare card-uri salarii+plata contributii salariati</t>
  </si>
  <si>
    <t>RCS&amp;RDS BUCURESTI</t>
  </si>
  <si>
    <t>abonament cablu tv</t>
  </si>
  <si>
    <t>ROMANIAN SECURITY SYSTEMS BUCURESTI</t>
  </si>
  <si>
    <t>servicii paza</t>
  </si>
  <si>
    <t>20.30.1</t>
  </si>
  <si>
    <t>Total 20.30.1</t>
  </si>
  <si>
    <t>Subtotal 10.01.13</t>
  </si>
  <si>
    <t>20.01.05</t>
  </si>
  <si>
    <t>Total 20.01.05</t>
  </si>
  <si>
    <t>Subtotal 20.01.06</t>
  </si>
  <si>
    <t>chelt.comune paza</t>
  </si>
  <si>
    <t>Subtotal 20.30.1</t>
  </si>
  <si>
    <t>Total 20.11</t>
  </si>
  <si>
    <t>Total 20.25</t>
  </si>
  <si>
    <t>20.30.03</t>
  </si>
  <si>
    <t>Total 20.30.03</t>
  </si>
  <si>
    <t>Subtotal 20.01.05</t>
  </si>
  <si>
    <t>D.R.P.CONSTANTA</t>
  </si>
  <si>
    <t>taxe postale</t>
  </si>
  <si>
    <t>CASA JUDETEANA DE PENSII BRAILA</t>
  </si>
  <si>
    <t>Subtotal 20.11</t>
  </si>
  <si>
    <t>Subtotal 20.25</t>
  </si>
  <si>
    <t>subtotal 20.30.03</t>
  </si>
  <si>
    <t>20.01.02</t>
  </si>
  <si>
    <t>Total 20.01.02</t>
  </si>
  <si>
    <t>indemnizatii concediu medical suportate de unitate</t>
  </si>
  <si>
    <t>Subtotal 20.01.02</t>
  </si>
  <si>
    <t>ORANGE ROMANIA SA</t>
  </si>
  <si>
    <t>chelt.telefon mobil</t>
  </si>
  <si>
    <t>A.J.P.I.S. BRAILA</t>
  </si>
  <si>
    <t>monitorizare interv.</t>
  </si>
  <si>
    <t>Total 20.13</t>
  </si>
  <si>
    <t>Total 20.14</t>
  </si>
  <si>
    <t>Subtotal 20.13</t>
  </si>
  <si>
    <t>Subtotal 20.14</t>
  </si>
  <si>
    <t>Total 20.05</t>
  </si>
  <si>
    <t>ELECTRICA SA AFEE BRAILA</t>
  </si>
  <si>
    <t>Subtotal 20.05</t>
  </si>
  <si>
    <t xml:space="preserve">recuperare debite ind.CM suportata din fd.CASS </t>
  </si>
  <si>
    <t>indemnizatii concediu medical suportate din fd.CASS</t>
  </si>
  <si>
    <t>SELADO COM SRL BRAILA</t>
  </si>
  <si>
    <t>apa canal</t>
  </si>
  <si>
    <t>Total 20.02</t>
  </si>
  <si>
    <t>ECOCART HOLDING SRL BALS</t>
  </si>
  <si>
    <t>imprimate tipizate</t>
  </si>
  <si>
    <t>ENGIE ROMANIA SA</t>
  </si>
  <si>
    <t>furnizare gaze naturale</t>
  </si>
  <si>
    <t>chelt.comune gaze</t>
  </si>
  <si>
    <t>VIPER SRL BRAILA</t>
  </si>
  <si>
    <t>TELEKOM ROMANIA SA</t>
  </si>
  <si>
    <t>chelt.telefon fix</t>
  </si>
  <si>
    <t>MIN TRANS SERVICE SRL BRAILA</t>
  </si>
  <si>
    <t>servicii mentenanta</t>
  </si>
  <si>
    <t>Subtotal 20.02</t>
  </si>
  <si>
    <t>SELGROS CASH&amp; CARRY SRL</t>
  </si>
  <si>
    <t>cv scaune</t>
  </si>
  <si>
    <t>perioada: 01.12 - 31.12.2017</t>
  </si>
  <si>
    <t xml:space="preserve">decembrie </t>
  </si>
  <si>
    <t>Total decembrie 2017</t>
  </si>
  <si>
    <t>indemnizatii concediu medical suportate de unitate numerar</t>
  </si>
  <si>
    <t>indemnizatii concediu medical suportate din fd.CASS numerar</t>
  </si>
  <si>
    <t>decembrie</t>
  </si>
  <si>
    <t>ZIG ZAG PAPER SRL BRAILA</t>
  </si>
  <si>
    <t>rechizite</t>
  </si>
  <si>
    <t>cartuse toner imprimanta</t>
  </si>
  <si>
    <t>PANCRONEX SA BRAILA</t>
  </si>
  <si>
    <t>SPECTRUM SRL BRAILA</t>
  </si>
  <si>
    <t>materiale de curatenie</t>
  </si>
  <si>
    <t>ROMPETROL SRL</t>
  </si>
  <si>
    <t>bunuri val.carb.auto</t>
  </si>
  <si>
    <t>NC</t>
  </si>
  <si>
    <t>ITM BRAILA</t>
  </si>
  <si>
    <t>recuperare debit tel.mobil</t>
  </si>
  <si>
    <t>CERTSIGN SA BUCURESTI</t>
  </si>
  <si>
    <t>reinnoire certificat digital</t>
  </si>
  <si>
    <t>cv revizie auto</t>
  </si>
  <si>
    <t>recuperare debit chelt.materiale</t>
  </si>
  <si>
    <t>CONFIDENT SERV SRL BRAILA</t>
  </si>
  <si>
    <t>NUVARY AUTO SRL BRAILA</t>
  </si>
  <si>
    <t>cv schimb anvelope auto</t>
  </si>
  <si>
    <t>CYCLON TECH SRL BRAILA</t>
  </si>
  <si>
    <t>reparatie centrala termica</t>
  </si>
  <si>
    <t>SINTEC SRL BAIA MARE</t>
  </si>
  <si>
    <t>asistenta tehnica programe</t>
  </si>
  <si>
    <t>CENTRIMAX SRL BRAILA</t>
  </si>
  <si>
    <t>cv stingatoare</t>
  </si>
  <si>
    <t>STINGATOR SERV SRL BRAILA</t>
  </si>
  <si>
    <t>incarcat stingatoare</t>
  </si>
  <si>
    <t>CEDAROM TRADE SRL BRAILA</t>
  </si>
  <si>
    <t>HDD sist.supraveghere video</t>
  </si>
  <si>
    <t>P.F.A BOCA Z IONEL</t>
  </si>
  <si>
    <t>instruire sit.de urgenta</t>
  </si>
  <si>
    <t>revize auto</t>
  </si>
  <si>
    <t>reparatie auto</t>
  </si>
  <si>
    <t>materiale</t>
  </si>
  <si>
    <t>AXION IMPEX SRL BRAILA</t>
  </si>
  <si>
    <t>materiale electrice</t>
  </si>
  <si>
    <t>tastatura+mouse</t>
  </si>
  <si>
    <t>materiale intret.auto</t>
  </si>
  <si>
    <t>covoras intrare</t>
  </si>
  <si>
    <t>FV</t>
  </si>
  <si>
    <t>restituit sold neutilizat numerar</t>
  </si>
  <si>
    <t>ASIROM VIG BUCURESTI</t>
  </si>
  <si>
    <t>asigurare obligatorie RCA</t>
  </si>
  <si>
    <t>dif.fc.chirie arhiva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</si>
</sst>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5"/>
    <xf numFmtId="0" fontId="11" fillId="39" borderId="1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7"/>
    <xf numFmtId="0" fontId="16" fillId="0" borderId="18"/>
    <xf numFmtId="0" fontId="17" fillId="0" borderId="19"/>
    <xf numFmtId="0" fontId="17" fillId="0" borderId="0"/>
    <xf numFmtId="0" fontId="14" fillId="0" borderId="0">
      <alignment horizontal="center" textRotation="90"/>
    </xf>
    <xf numFmtId="0" fontId="18" fillId="25" borderId="15"/>
    <xf numFmtId="0" fontId="19" fillId="0" borderId="2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21"/>
    <xf numFmtId="0" fontId="23" fillId="38" borderId="22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23"/>
    <xf numFmtId="0" fontId="27" fillId="0" borderId="0"/>
  </cellStyleXfs>
  <cellXfs count="101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3" xfId="0" applyNumberFormat="1" applyFont="1" applyBorder="1"/>
    <xf numFmtId="0" fontId="0" fillId="0" borderId="4" xfId="0" applyBorder="1"/>
    <xf numFmtId="165" fontId="0" fillId="0" borderId="4" xfId="0" applyNumberFormat="1" applyFont="1" applyBorder="1"/>
    <xf numFmtId="0" fontId="0" fillId="0" borderId="5" xfId="0" applyFont="1" applyBorder="1"/>
    <xf numFmtId="165" fontId="0" fillId="0" borderId="5" xfId="0" applyNumberFormat="1" applyFont="1" applyBorder="1"/>
    <xf numFmtId="3" fontId="0" fillId="0" borderId="5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6" xfId="0" applyBorder="1"/>
    <xf numFmtId="0" fontId="0" fillId="0" borderId="7" xfId="0" applyFont="1" applyBorder="1"/>
    <xf numFmtId="165" fontId="0" fillId="0" borderId="7" xfId="0" applyNumberFormat="1" applyFont="1" applyBorder="1"/>
    <xf numFmtId="3" fontId="0" fillId="0" borderId="7" xfId="0" applyNumberFormat="1" applyFont="1" applyBorder="1"/>
    <xf numFmtId="0" fontId="0" fillId="0" borderId="0" xfId="0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0" fillId="0" borderId="0" xfId="0" applyNumberFormat="1"/>
    <xf numFmtId="14" fontId="5" fillId="0" borderId="0" xfId="0" applyNumberFormat="1" applyFont="1" applyAlignment="1">
      <alignment horizontal="center"/>
    </xf>
    <xf numFmtId="0" fontId="0" fillId="0" borderId="8" xfId="0" applyBorder="1"/>
    <xf numFmtId="2" fontId="6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center"/>
    </xf>
    <xf numFmtId="2" fontId="0" fillId="0" borderId="8" xfId="0" applyNumberFormat="1" applyBorder="1"/>
    <xf numFmtId="0" fontId="5" fillId="0" borderId="8" xfId="0" applyFont="1" applyBorder="1"/>
    <xf numFmtId="3" fontId="0" fillId="0" borderId="4" xfId="0" applyNumberFormat="1" applyFont="1" applyBorder="1"/>
    <xf numFmtId="0" fontId="0" fillId="0" borderId="9" xfId="0" applyBorder="1"/>
    <xf numFmtId="2" fontId="0" fillId="0" borderId="9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2" fontId="0" fillId="0" borderId="11" xfId="0" applyNumberFormat="1" applyBorder="1"/>
    <xf numFmtId="0" fontId="0" fillId="0" borderId="9" xfId="0" applyBorder="1" applyAlignment="1">
      <alignment horizontal="center"/>
    </xf>
    <xf numFmtId="0" fontId="0" fillId="0" borderId="12" xfId="0" applyBorder="1"/>
    <xf numFmtId="0" fontId="5" fillId="0" borderId="10" xfId="0" applyFont="1" applyBorder="1"/>
    <xf numFmtId="0" fontId="0" fillId="0" borderId="13" xfId="0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2" fontId="5" fillId="0" borderId="9" xfId="0" applyNumberFormat="1" applyFont="1" applyBorder="1"/>
    <xf numFmtId="0" fontId="5" fillId="0" borderId="12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11" xfId="0" applyFont="1" applyBorder="1" applyAlignment="1">
      <alignment horizontal="center"/>
    </xf>
    <xf numFmtId="165" fontId="0" fillId="0" borderId="11" xfId="0" applyNumberFormat="1" applyFont="1" applyBorder="1"/>
    <xf numFmtId="3" fontId="0" fillId="0" borderId="11" xfId="0" applyNumberFormat="1" applyFont="1" applyBorder="1"/>
    <xf numFmtId="0" fontId="0" fillId="0" borderId="24" xfId="0" applyBorder="1"/>
    <xf numFmtId="0" fontId="0" fillId="0" borderId="24" xfId="0" applyFont="1" applyBorder="1" applyAlignment="1">
      <alignment horizontal="center"/>
    </xf>
    <xf numFmtId="165" fontId="0" fillId="0" borderId="24" xfId="0" applyNumberFormat="1" applyFont="1" applyBorder="1"/>
    <xf numFmtId="3" fontId="0" fillId="0" borderId="24" xfId="0" applyNumberFormat="1" applyFont="1" applyBorder="1"/>
    <xf numFmtId="0" fontId="5" fillId="0" borderId="9" xfId="0" applyFont="1" applyFill="1" applyBorder="1"/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2" fontId="0" fillId="0" borderId="26" xfId="0" applyNumberFormat="1" applyBorder="1"/>
    <xf numFmtId="0" fontId="0" fillId="0" borderId="0" xfId="0" applyBorder="1"/>
    <xf numFmtId="0" fontId="0" fillId="0" borderId="27" xfId="0" applyBorder="1"/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1" fontId="0" fillId="0" borderId="8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/>
    <xf numFmtId="0" fontId="0" fillId="0" borderId="29" xfId="0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2" fontId="6" fillId="0" borderId="11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1" fontId="0" fillId="0" borderId="10" xfId="0" applyNumberForma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2" fontId="6" fillId="0" borderId="10" xfId="0" applyNumberFormat="1" applyFont="1" applyBorder="1" applyAlignment="1">
      <alignment horizontal="right"/>
    </xf>
    <xf numFmtId="0" fontId="5" fillId="0" borderId="30" xfId="0" applyFont="1" applyBorder="1"/>
    <xf numFmtId="0" fontId="5" fillId="0" borderId="31" xfId="0" applyFont="1" applyBorder="1"/>
    <xf numFmtId="0" fontId="0" fillId="0" borderId="32" xfId="0" applyBorder="1"/>
    <xf numFmtId="0" fontId="0" fillId="0" borderId="33" xfId="0" applyFont="1" applyBorder="1" applyAlignment="1">
      <alignment horizontal="center"/>
    </xf>
    <xf numFmtId="165" fontId="0" fillId="0" borderId="33" xfId="0" applyNumberFormat="1" applyFont="1" applyBorder="1"/>
    <xf numFmtId="165" fontId="0" fillId="0" borderId="8" xfId="0" applyNumberFormat="1" applyFont="1" applyBorder="1"/>
    <xf numFmtId="0" fontId="0" fillId="0" borderId="34" xfId="0" applyBorder="1" applyAlignment="1">
      <alignment horizontal="center"/>
    </xf>
    <xf numFmtId="0" fontId="0" fillId="0" borderId="30" xfId="0" applyFont="1" applyBorder="1"/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37"/>
  <sheetViews>
    <sheetView topLeftCell="C13" workbookViewId="0">
      <selection activeCell="C34" sqref="C34"/>
    </sheetView>
  </sheetViews>
  <sheetFormatPr defaultRowHeight="12.75"/>
  <cols>
    <col min="1" max="2" width="0" hidden="1" customWidth="1"/>
    <col min="3" max="3" width="21" customWidth="1"/>
    <col min="4" max="4" width="10.28515625" style="22" customWidth="1"/>
    <col min="5" max="5" width="6.5703125" style="22" customWidth="1"/>
    <col min="6" max="6" width="15.28515625" customWidth="1"/>
    <col min="7" max="7" width="50.7109375" customWidth="1"/>
  </cols>
  <sheetData>
    <row r="1" spans="3:8">
      <c r="C1" s="1" t="s">
        <v>26</v>
      </c>
      <c r="D1" s="25"/>
      <c r="E1" s="25"/>
      <c r="F1" s="1"/>
    </row>
    <row r="3" spans="3:8">
      <c r="C3" s="1" t="s">
        <v>29</v>
      </c>
      <c r="D3" s="25"/>
      <c r="E3" s="25"/>
      <c r="F3" s="1"/>
      <c r="G3" s="1"/>
    </row>
    <row r="4" spans="3:8">
      <c r="C4" s="1" t="s">
        <v>28</v>
      </c>
      <c r="D4" s="25"/>
      <c r="E4" s="25"/>
      <c r="F4" s="1"/>
      <c r="H4" s="2"/>
    </row>
    <row r="5" spans="3:8">
      <c r="C5" s="1"/>
      <c r="D5" s="25"/>
      <c r="E5" s="25"/>
      <c r="F5" s="1"/>
      <c r="H5" s="2"/>
    </row>
    <row r="6" spans="3:8">
      <c r="C6" s="24" t="s">
        <v>127</v>
      </c>
      <c r="D6" s="25"/>
      <c r="E6" s="25"/>
      <c r="F6" s="24"/>
      <c r="G6" s="24"/>
      <c r="H6" s="2"/>
    </row>
    <row r="7" spans="3:8">
      <c r="D7" s="25"/>
      <c r="E7" s="25"/>
      <c r="F7" s="1"/>
    </row>
    <row r="8" spans="3:8" s="22" customFormat="1">
      <c r="C8" s="6" t="s">
        <v>4</v>
      </c>
      <c r="D8" s="6" t="s">
        <v>0</v>
      </c>
      <c r="E8" s="6" t="s">
        <v>1</v>
      </c>
      <c r="F8" s="6" t="s">
        <v>2</v>
      </c>
      <c r="G8" s="6" t="s">
        <v>3</v>
      </c>
    </row>
    <row r="9" spans="3:8" s="22" customFormat="1">
      <c r="C9" s="11" t="s">
        <v>30</v>
      </c>
      <c r="D9" s="6"/>
      <c r="E9" s="6"/>
      <c r="F9" s="23">
        <v>1608825</v>
      </c>
      <c r="G9" s="6"/>
    </row>
    <row r="10" spans="3:8">
      <c r="C10" s="7" t="s">
        <v>5</v>
      </c>
      <c r="D10" s="50" t="s">
        <v>128</v>
      </c>
      <c r="E10" s="50">
        <v>14</v>
      </c>
      <c r="F10" s="8">
        <v>138240</v>
      </c>
      <c r="G10" s="4" t="s">
        <v>70</v>
      </c>
    </row>
    <row r="11" spans="3:8">
      <c r="C11" s="7"/>
      <c r="D11" s="50" t="s">
        <v>128</v>
      </c>
      <c r="E11" s="50">
        <v>15</v>
      </c>
      <c r="F11" s="8">
        <v>3226</v>
      </c>
      <c r="G11" s="4" t="s">
        <v>27</v>
      </c>
    </row>
    <row r="12" spans="3:8" ht="13.5" thickBot="1">
      <c r="C12" s="9" t="s">
        <v>6</v>
      </c>
      <c r="D12" s="57"/>
      <c r="E12" s="51"/>
      <c r="F12" s="10">
        <f>SUM(F9:F11)</f>
        <v>1750291</v>
      </c>
      <c r="G12" s="5"/>
    </row>
    <row r="13" spans="3:8">
      <c r="C13" s="11" t="s">
        <v>77</v>
      </c>
      <c r="D13" s="76"/>
      <c r="E13" s="77"/>
      <c r="F13" s="12">
        <v>935</v>
      </c>
      <c r="G13" s="11"/>
    </row>
    <row r="14" spans="3:8">
      <c r="C14" s="3" t="s">
        <v>7</v>
      </c>
      <c r="D14" s="50"/>
      <c r="E14" s="77"/>
      <c r="F14" s="12">
        <v>0</v>
      </c>
      <c r="G14" s="4"/>
    </row>
    <row r="15" spans="3:8" ht="13.5" thickBot="1">
      <c r="C15" s="62" t="s">
        <v>8</v>
      </c>
      <c r="D15" s="63"/>
      <c r="E15" s="63"/>
      <c r="F15" s="64">
        <f>SUM(F13:F14)</f>
        <v>935</v>
      </c>
      <c r="G15" s="65"/>
    </row>
    <row r="16" spans="3:8">
      <c r="C16" s="39" t="s">
        <v>69</v>
      </c>
      <c r="D16" s="59"/>
      <c r="E16" s="59"/>
      <c r="F16" s="60">
        <v>13622</v>
      </c>
      <c r="G16" s="61"/>
    </row>
    <row r="17" spans="3:7">
      <c r="C17" s="93" t="s">
        <v>9</v>
      </c>
      <c r="D17" s="30" t="s">
        <v>128</v>
      </c>
      <c r="E17" s="73">
        <v>14</v>
      </c>
      <c r="F17" s="97">
        <v>2442</v>
      </c>
      <c r="G17" s="94" t="s">
        <v>96</v>
      </c>
    </row>
    <row r="18" spans="3:7">
      <c r="D18" s="30" t="s">
        <v>128</v>
      </c>
      <c r="E18" s="73">
        <v>15</v>
      </c>
      <c r="F18" s="97">
        <v>261</v>
      </c>
      <c r="G18" s="94" t="s">
        <v>130</v>
      </c>
    </row>
    <row r="19" spans="3:7" ht="13.5" thickBot="1">
      <c r="C19" s="9" t="s">
        <v>10</v>
      </c>
      <c r="D19" s="95"/>
      <c r="E19" s="95"/>
      <c r="F19" s="96">
        <f>SUM(F16:F18)</f>
        <v>16325</v>
      </c>
      <c r="G19" s="18"/>
    </row>
    <row r="20" spans="3:7">
      <c r="C20" s="13" t="s">
        <v>11</v>
      </c>
      <c r="D20" s="55"/>
      <c r="E20" s="55"/>
      <c r="F20" s="14">
        <v>256430</v>
      </c>
      <c r="G20" s="13"/>
    </row>
    <row r="21" spans="3:7">
      <c r="C21" s="3" t="s">
        <v>12</v>
      </c>
      <c r="D21" s="50" t="s">
        <v>128</v>
      </c>
      <c r="E21" s="54">
        <v>14</v>
      </c>
      <c r="F21" s="8">
        <v>22624</v>
      </c>
      <c r="G21" s="4" t="s">
        <v>31</v>
      </c>
    </row>
    <row r="22" spans="3:7" ht="13.5" thickBot="1">
      <c r="C22" s="9" t="s">
        <v>13</v>
      </c>
      <c r="D22" s="53"/>
      <c r="E22" s="53"/>
      <c r="F22" s="10">
        <f>SUM(F20:F21)</f>
        <v>279054</v>
      </c>
      <c r="G22" s="16"/>
    </row>
    <row r="23" spans="3:7">
      <c r="C23" s="13" t="s">
        <v>14</v>
      </c>
      <c r="D23" s="55"/>
      <c r="E23" s="55"/>
      <c r="F23" s="14">
        <v>8193</v>
      </c>
      <c r="G23" s="15"/>
    </row>
    <row r="24" spans="3:7">
      <c r="C24" s="3" t="s">
        <v>15</v>
      </c>
      <c r="D24" s="50" t="s">
        <v>128</v>
      </c>
      <c r="E24" s="54">
        <v>14</v>
      </c>
      <c r="F24" s="14">
        <v>727</v>
      </c>
      <c r="G24" s="4" t="s">
        <v>32</v>
      </c>
    </row>
    <row r="25" spans="3:7" ht="13.5" thickBot="1">
      <c r="C25" s="9" t="s">
        <v>16</v>
      </c>
      <c r="D25" s="53"/>
      <c r="E25" s="53"/>
      <c r="F25" s="10">
        <f>SUM(F23:F24)</f>
        <v>8920</v>
      </c>
      <c r="G25" s="16"/>
    </row>
    <row r="26" spans="3:7">
      <c r="C26" s="19" t="s">
        <v>17</v>
      </c>
      <c r="D26" s="56"/>
      <c r="E26" s="56"/>
      <c r="F26" s="20">
        <v>84368</v>
      </c>
      <c r="G26" s="21"/>
    </row>
    <row r="27" spans="3:7">
      <c r="C27" s="17" t="s">
        <v>18</v>
      </c>
      <c r="D27" s="50" t="s">
        <v>128</v>
      </c>
      <c r="E27" s="54">
        <v>14</v>
      </c>
      <c r="F27" s="14">
        <v>7497</v>
      </c>
      <c r="G27" s="4" t="s">
        <v>33</v>
      </c>
    </row>
    <row r="28" spans="3:7" ht="13.5" thickBot="1">
      <c r="C28" s="9" t="s">
        <v>19</v>
      </c>
      <c r="D28" s="53"/>
      <c r="E28" s="53"/>
      <c r="F28" s="10">
        <f>SUM(F26:F27)</f>
        <v>91865</v>
      </c>
      <c r="G28" s="16"/>
    </row>
    <row r="29" spans="3:7">
      <c r="C29" s="13" t="s">
        <v>20</v>
      </c>
      <c r="D29" s="54"/>
      <c r="E29" s="55"/>
      <c r="F29" s="14">
        <v>2441</v>
      </c>
      <c r="G29" s="15"/>
    </row>
    <row r="30" spans="3:7">
      <c r="C30" s="3" t="s">
        <v>21</v>
      </c>
      <c r="D30" s="50" t="s">
        <v>128</v>
      </c>
      <c r="E30" s="54">
        <v>14</v>
      </c>
      <c r="F30" s="8">
        <v>216</v>
      </c>
      <c r="G30" s="4" t="s">
        <v>34</v>
      </c>
    </row>
    <row r="31" spans="3:7" ht="13.5" thickBot="1">
      <c r="C31" s="9" t="s">
        <v>22</v>
      </c>
      <c r="D31" s="53"/>
      <c r="E31" s="53"/>
      <c r="F31" s="10">
        <f>SUM(F29:F30)</f>
        <v>2657</v>
      </c>
      <c r="G31" s="16"/>
    </row>
    <row r="32" spans="3:7">
      <c r="C32" s="13" t="s">
        <v>23</v>
      </c>
      <c r="D32" s="55"/>
      <c r="E32" s="55"/>
      <c r="F32" s="14">
        <v>25226</v>
      </c>
      <c r="G32" s="13"/>
    </row>
    <row r="33" spans="3:7">
      <c r="C33" s="92" t="s">
        <v>24</v>
      </c>
      <c r="D33" s="50" t="s">
        <v>128</v>
      </c>
      <c r="E33" s="54">
        <v>14</v>
      </c>
      <c r="F33" s="12">
        <v>921</v>
      </c>
      <c r="G33" s="58" t="s">
        <v>110</v>
      </c>
    </row>
    <row r="34" spans="3:7">
      <c r="C34" s="32"/>
      <c r="D34" s="98" t="s">
        <v>128</v>
      </c>
      <c r="E34" s="52">
        <v>15</v>
      </c>
      <c r="F34" s="12">
        <v>304</v>
      </c>
      <c r="G34" s="58" t="s">
        <v>131</v>
      </c>
    </row>
    <row r="35" spans="3:7">
      <c r="C35" s="32"/>
      <c r="D35" s="98" t="s">
        <v>128</v>
      </c>
      <c r="E35" s="52">
        <v>18</v>
      </c>
      <c r="F35" s="12">
        <v>-5370</v>
      </c>
      <c r="G35" s="11" t="s">
        <v>109</v>
      </c>
    </row>
    <row r="36" spans="3:7">
      <c r="C36" s="99" t="s">
        <v>25</v>
      </c>
      <c r="D36" s="52"/>
      <c r="E36" s="52"/>
      <c r="F36" s="12">
        <f>SUM(F32:F35)</f>
        <v>21081</v>
      </c>
      <c r="G36" s="33"/>
    </row>
    <row r="37" spans="3:7" ht="13.5" thickBot="1">
      <c r="C37" s="66" t="s">
        <v>129</v>
      </c>
      <c r="D37" s="47"/>
      <c r="E37" s="47"/>
      <c r="F37" s="48">
        <f>F12+F15+F19+F22+F25+F28+F31+F36</f>
        <v>2171128</v>
      </c>
      <c r="G37" s="34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7"/>
  <sheetViews>
    <sheetView tabSelected="1" workbookViewId="0">
      <selection activeCell="C107" sqref="C107"/>
    </sheetView>
  </sheetViews>
  <sheetFormatPr defaultRowHeight="12.75"/>
  <cols>
    <col min="1" max="1" width="21.42578125" customWidth="1"/>
    <col min="2" max="2" width="12.140625" style="22" customWidth="1"/>
    <col min="3" max="3" width="15.5703125" style="22" customWidth="1"/>
    <col min="4" max="4" width="18.28515625" style="22" customWidth="1"/>
    <col min="5" max="5" width="44.5703125" style="22" customWidth="1"/>
    <col min="6" max="6" width="18.42578125" style="22" customWidth="1"/>
    <col min="7" max="7" width="10.5703125" style="26" customWidth="1"/>
    <col min="8" max="8" width="32" customWidth="1"/>
  </cols>
  <sheetData>
    <row r="1" spans="1:8">
      <c r="A1" s="1" t="s">
        <v>26</v>
      </c>
      <c r="B1" s="25"/>
    </row>
    <row r="3" spans="1:8">
      <c r="A3" s="100" t="s">
        <v>29</v>
      </c>
      <c r="B3" s="100"/>
      <c r="C3" s="100"/>
      <c r="D3" s="100"/>
    </row>
    <row r="4" spans="1:8">
      <c r="A4" s="1" t="s">
        <v>35</v>
      </c>
      <c r="B4" s="25"/>
    </row>
    <row r="5" spans="1:8">
      <c r="A5" s="24" t="s">
        <v>127</v>
      </c>
      <c r="B5" s="25"/>
      <c r="C5" s="25"/>
      <c r="D5" s="27"/>
    </row>
    <row r="7" spans="1:8" s="86" customFormat="1" ht="54.75" customHeight="1" thickBot="1">
      <c r="A7" s="47" t="s">
        <v>4</v>
      </c>
      <c r="B7" s="47" t="s">
        <v>0</v>
      </c>
      <c r="C7" s="47" t="s">
        <v>36</v>
      </c>
      <c r="D7" s="84" t="s">
        <v>37</v>
      </c>
      <c r="E7" s="47" t="s">
        <v>38</v>
      </c>
      <c r="F7" s="47" t="s">
        <v>39</v>
      </c>
      <c r="G7" s="85" t="s">
        <v>2</v>
      </c>
      <c r="H7" s="47" t="s">
        <v>3</v>
      </c>
    </row>
    <row r="8" spans="1:8" s="25" customFormat="1" ht="16.5" customHeight="1">
      <c r="A8" s="39" t="s">
        <v>42</v>
      </c>
      <c r="B8" s="81"/>
      <c r="C8" s="81"/>
      <c r="D8" s="82"/>
      <c r="E8" s="81"/>
      <c r="F8" s="81"/>
      <c r="G8" s="83">
        <v>10182.92</v>
      </c>
      <c r="H8" s="81"/>
    </row>
    <row r="9" spans="1:8" s="25" customFormat="1" ht="16.5" customHeight="1">
      <c r="A9" s="32" t="s">
        <v>40</v>
      </c>
      <c r="B9" s="30" t="s">
        <v>132</v>
      </c>
      <c r="C9" s="73">
        <v>4</v>
      </c>
      <c r="D9" s="74">
        <v>738</v>
      </c>
      <c r="E9" s="37" t="s">
        <v>133</v>
      </c>
      <c r="F9" s="73">
        <v>30</v>
      </c>
      <c r="G9" s="29">
        <v>652.83000000000004</v>
      </c>
      <c r="H9" s="36" t="s">
        <v>134</v>
      </c>
    </row>
    <row r="10" spans="1:8" s="25" customFormat="1" ht="16.5" customHeight="1">
      <c r="A10" s="44"/>
      <c r="B10" s="30" t="s">
        <v>132</v>
      </c>
      <c r="C10" s="89">
        <v>22</v>
      </c>
      <c r="D10" s="90">
        <v>805</v>
      </c>
      <c r="E10" s="37" t="s">
        <v>133</v>
      </c>
      <c r="F10" s="89">
        <v>42</v>
      </c>
      <c r="G10" s="91">
        <v>540.61</v>
      </c>
      <c r="H10" s="36" t="s">
        <v>134</v>
      </c>
    </row>
    <row r="11" spans="1:8" s="25" customFormat="1" ht="16.5" customHeight="1">
      <c r="A11" s="44"/>
      <c r="B11" s="30" t="s">
        <v>132</v>
      </c>
      <c r="C11" s="89">
        <v>22</v>
      </c>
      <c r="D11" s="90">
        <v>808</v>
      </c>
      <c r="E11" s="37" t="s">
        <v>114</v>
      </c>
      <c r="F11" s="89">
        <v>12729</v>
      </c>
      <c r="G11" s="91">
        <v>2927.4</v>
      </c>
      <c r="H11" s="36" t="s">
        <v>135</v>
      </c>
    </row>
    <row r="12" spans="1:8" s="25" customFormat="1" ht="16.5" customHeight="1">
      <c r="A12" s="44"/>
      <c r="B12" s="30" t="s">
        <v>132</v>
      </c>
      <c r="C12" s="89">
        <v>22</v>
      </c>
      <c r="D12" s="90">
        <v>812</v>
      </c>
      <c r="E12" s="37" t="s">
        <v>136</v>
      </c>
      <c r="F12" s="89">
        <v>52160</v>
      </c>
      <c r="G12" s="91">
        <v>535.5</v>
      </c>
      <c r="H12" s="36" t="s">
        <v>135</v>
      </c>
    </row>
    <row r="13" spans="1:8" s="25" customFormat="1" ht="16.5" customHeight="1">
      <c r="A13" s="44"/>
      <c r="B13" s="30" t="s">
        <v>132</v>
      </c>
      <c r="C13" s="89">
        <v>22</v>
      </c>
      <c r="D13" s="90">
        <v>806</v>
      </c>
      <c r="E13" s="37" t="s">
        <v>111</v>
      </c>
      <c r="F13" s="89">
        <v>20680</v>
      </c>
      <c r="G13" s="91">
        <v>268.94</v>
      </c>
      <c r="H13" s="36" t="s">
        <v>115</v>
      </c>
    </row>
    <row r="14" spans="1:8" s="25" customFormat="1" ht="16.5" customHeight="1">
      <c r="A14" s="44"/>
      <c r="B14" s="30" t="s">
        <v>132</v>
      </c>
      <c r="C14" s="89">
        <v>27</v>
      </c>
      <c r="D14" s="90">
        <v>824</v>
      </c>
      <c r="E14" s="37" t="s">
        <v>137</v>
      </c>
      <c r="F14" s="89">
        <v>95075</v>
      </c>
      <c r="G14" s="91">
        <v>643.91</v>
      </c>
      <c r="H14" s="36" t="s">
        <v>134</v>
      </c>
    </row>
    <row r="15" spans="1:8" s="25" customFormat="1" ht="16.5" customHeight="1">
      <c r="A15" s="44"/>
      <c r="B15" s="30" t="s">
        <v>132</v>
      </c>
      <c r="C15" s="89">
        <v>27</v>
      </c>
      <c r="D15" s="90">
        <v>829</v>
      </c>
      <c r="E15" s="37" t="s">
        <v>133</v>
      </c>
      <c r="F15" s="89">
        <v>59</v>
      </c>
      <c r="G15" s="91">
        <v>300.66000000000003</v>
      </c>
      <c r="H15" s="36" t="s">
        <v>134</v>
      </c>
    </row>
    <row r="16" spans="1:8" s="25" customFormat="1" ht="16.5" customHeight="1">
      <c r="A16" s="44"/>
      <c r="B16" s="30" t="s">
        <v>132</v>
      </c>
      <c r="C16" s="89">
        <v>27</v>
      </c>
      <c r="D16" s="90">
        <v>833</v>
      </c>
      <c r="E16" s="37" t="s">
        <v>137</v>
      </c>
      <c r="F16" s="89">
        <v>95139</v>
      </c>
      <c r="G16" s="91">
        <v>934.95</v>
      </c>
      <c r="H16" s="36" t="s">
        <v>134</v>
      </c>
    </row>
    <row r="17" spans="1:8" s="25" customFormat="1" ht="16.5" customHeight="1">
      <c r="A17" s="44"/>
      <c r="B17" s="30" t="s">
        <v>132</v>
      </c>
      <c r="C17" s="89">
        <v>27</v>
      </c>
      <c r="D17" s="90">
        <v>827</v>
      </c>
      <c r="E17" s="37" t="s">
        <v>114</v>
      </c>
      <c r="F17" s="89">
        <v>12784</v>
      </c>
      <c r="G17" s="91">
        <v>749.7</v>
      </c>
      <c r="H17" s="36" t="s">
        <v>135</v>
      </c>
    </row>
    <row r="18" spans="1:8" s="34" customFormat="1" ht="13.5" thickBot="1">
      <c r="A18" s="34" t="s">
        <v>41</v>
      </c>
      <c r="B18" s="42"/>
      <c r="C18" s="42"/>
      <c r="D18" s="42"/>
      <c r="E18" s="42"/>
      <c r="F18" s="42"/>
      <c r="G18" s="35">
        <f>SUM(G8:G17)</f>
        <v>17737.420000000002</v>
      </c>
    </row>
    <row r="19" spans="1:8" s="71" customFormat="1">
      <c r="A19" s="39" t="s">
        <v>97</v>
      </c>
      <c r="B19" s="40"/>
      <c r="C19" s="40"/>
      <c r="D19" s="40"/>
      <c r="E19" s="69"/>
      <c r="F19" s="40"/>
      <c r="G19" s="41">
        <v>535.86</v>
      </c>
      <c r="H19" s="39"/>
    </row>
    <row r="20" spans="1:8" s="71" customFormat="1">
      <c r="A20" s="32" t="s">
        <v>94</v>
      </c>
      <c r="B20" s="30" t="s">
        <v>132</v>
      </c>
      <c r="C20" s="30">
        <v>22</v>
      </c>
      <c r="D20" s="30">
        <v>814</v>
      </c>
      <c r="E20" s="37" t="s">
        <v>133</v>
      </c>
      <c r="F20" s="30">
        <v>56</v>
      </c>
      <c r="G20" s="31">
        <v>500</v>
      </c>
      <c r="H20" s="28" t="s">
        <v>138</v>
      </c>
    </row>
    <row r="21" spans="1:8" s="71" customFormat="1">
      <c r="A21" s="44"/>
      <c r="B21" s="30" t="s">
        <v>132</v>
      </c>
      <c r="C21" s="37">
        <v>27</v>
      </c>
      <c r="D21" s="37">
        <v>831</v>
      </c>
      <c r="E21" s="37" t="s">
        <v>137</v>
      </c>
      <c r="F21" s="37">
        <v>95138</v>
      </c>
      <c r="G21" s="38">
        <v>465</v>
      </c>
      <c r="H21" s="36" t="s">
        <v>138</v>
      </c>
    </row>
    <row r="22" spans="1:8" s="72" customFormat="1" ht="13.5" thickBot="1">
      <c r="A22" s="34" t="s">
        <v>95</v>
      </c>
      <c r="B22" s="42"/>
      <c r="C22" s="42"/>
      <c r="D22" s="42"/>
      <c r="E22" s="42"/>
      <c r="F22" s="42"/>
      <c r="G22" s="35">
        <f>SUM(G19:G21)</f>
        <v>1500.8600000000001</v>
      </c>
      <c r="H22" s="34"/>
    </row>
    <row r="23" spans="1:8">
      <c r="A23" s="39" t="s">
        <v>43</v>
      </c>
      <c r="B23" s="40"/>
      <c r="C23" s="40"/>
      <c r="D23" s="40"/>
      <c r="E23" s="40"/>
      <c r="F23" s="40"/>
      <c r="G23" s="41">
        <v>37080.81</v>
      </c>
      <c r="H23" s="39"/>
    </row>
    <row r="24" spans="1:8">
      <c r="A24" s="32" t="s">
        <v>44</v>
      </c>
      <c r="B24" s="40" t="s">
        <v>132</v>
      </c>
      <c r="C24" s="40">
        <v>13</v>
      </c>
      <c r="D24" s="40">
        <v>753</v>
      </c>
      <c r="E24" s="40" t="s">
        <v>100</v>
      </c>
      <c r="F24" s="40">
        <v>24311</v>
      </c>
      <c r="G24" s="41">
        <v>89.68</v>
      </c>
      <c r="H24" s="28" t="s">
        <v>118</v>
      </c>
    </row>
    <row r="25" spans="1:8">
      <c r="A25" s="32"/>
      <c r="B25" s="30" t="s">
        <v>132</v>
      </c>
      <c r="C25" s="30">
        <v>19</v>
      </c>
      <c r="D25" s="30">
        <v>796</v>
      </c>
      <c r="E25" s="30" t="s">
        <v>116</v>
      </c>
      <c r="F25" s="30">
        <v>10313479037</v>
      </c>
      <c r="G25" s="31">
        <v>2032.92</v>
      </c>
      <c r="H25" s="28" t="s">
        <v>117</v>
      </c>
    </row>
    <row r="26" spans="1:8">
      <c r="A26" s="32"/>
      <c r="B26" s="30" t="s">
        <v>132</v>
      </c>
      <c r="C26" s="30">
        <v>19</v>
      </c>
      <c r="D26" s="30">
        <v>797</v>
      </c>
      <c r="E26" s="30" t="s">
        <v>107</v>
      </c>
      <c r="F26" s="30">
        <v>6200535176</v>
      </c>
      <c r="G26" s="31">
        <v>1426.8</v>
      </c>
      <c r="H26" s="28" t="s">
        <v>45</v>
      </c>
    </row>
    <row r="27" spans="1:8" s="43" customFormat="1" ht="13.5" thickBot="1">
      <c r="A27" s="34" t="s">
        <v>46</v>
      </c>
      <c r="B27" s="42"/>
      <c r="C27" s="42"/>
      <c r="D27" s="42"/>
      <c r="E27" s="42"/>
      <c r="F27" s="42"/>
      <c r="G27" s="35">
        <f>SUM(G23:G26)</f>
        <v>40630.21</v>
      </c>
      <c r="H27" s="34"/>
    </row>
    <row r="28" spans="1:8">
      <c r="A28" s="39" t="s">
        <v>51</v>
      </c>
      <c r="B28" s="40"/>
      <c r="C28" s="40"/>
      <c r="D28" s="40"/>
      <c r="E28" s="40"/>
      <c r="F28" s="40"/>
      <c r="G28" s="41">
        <v>3339.74</v>
      </c>
      <c r="H28" s="39"/>
    </row>
    <row r="29" spans="1:8">
      <c r="A29" s="32" t="s">
        <v>47</v>
      </c>
      <c r="B29" s="30" t="s">
        <v>132</v>
      </c>
      <c r="C29" s="40">
        <v>12</v>
      </c>
      <c r="D29" s="40">
        <v>752</v>
      </c>
      <c r="E29" s="30" t="s">
        <v>48</v>
      </c>
      <c r="F29" s="40">
        <v>714441</v>
      </c>
      <c r="G29" s="41">
        <v>194.2</v>
      </c>
      <c r="H29" s="68" t="s">
        <v>112</v>
      </c>
    </row>
    <row r="30" spans="1:8">
      <c r="B30" s="30" t="s">
        <v>132</v>
      </c>
      <c r="C30" s="30">
        <v>14</v>
      </c>
      <c r="D30" s="30">
        <v>786</v>
      </c>
      <c r="E30" s="30" t="s">
        <v>49</v>
      </c>
      <c r="F30" s="30">
        <v>5756</v>
      </c>
      <c r="G30" s="31">
        <v>111.86</v>
      </c>
      <c r="H30" s="36" t="s">
        <v>50</v>
      </c>
    </row>
    <row r="31" spans="1:8" s="43" customFormat="1" ht="13.5" thickBot="1">
      <c r="A31" s="34" t="s">
        <v>52</v>
      </c>
      <c r="B31" s="42"/>
      <c r="C31" s="42"/>
      <c r="D31" s="42"/>
      <c r="E31" s="42"/>
      <c r="F31" s="42"/>
      <c r="G31" s="35">
        <f>SUM(G28:G30)</f>
        <v>3645.7999999999997</v>
      </c>
      <c r="H31" s="34"/>
    </row>
    <row r="32" spans="1:8" s="71" customFormat="1">
      <c r="A32" s="36" t="s">
        <v>87</v>
      </c>
      <c r="B32" s="37"/>
      <c r="C32" s="37"/>
      <c r="D32" s="37"/>
      <c r="E32" s="37"/>
      <c r="F32" s="37"/>
      <c r="G32" s="38">
        <v>20000</v>
      </c>
      <c r="H32" s="36"/>
    </row>
    <row r="33" spans="1:8" s="71" customFormat="1">
      <c r="A33" s="44" t="s">
        <v>78</v>
      </c>
      <c r="B33" s="30" t="s">
        <v>132</v>
      </c>
      <c r="C33" s="37">
        <v>11</v>
      </c>
      <c r="D33" s="37">
        <v>747</v>
      </c>
      <c r="E33" s="37" t="s">
        <v>139</v>
      </c>
      <c r="F33" s="37">
        <v>1269</v>
      </c>
      <c r="G33" s="38">
        <v>2500</v>
      </c>
      <c r="H33" s="36" t="s">
        <v>140</v>
      </c>
    </row>
    <row r="34" spans="1:8" s="71" customFormat="1">
      <c r="A34" s="44"/>
      <c r="B34" s="37" t="s">
        <v>132</v>
      </c>
      <c r="C34" s="37">
        <v>22</v>
      </c>
      <c r="D34" s="37">
        <v>80</v>
      </c>
      <c r="E34" s="37" t="s">
        <v>139</v>
      </c>
      <c r="F34" s="37">
        <v>1328</v>
      </c>
      <c r="G34" s="38">
        <v>5000</v>
      </c>
      <c r="H34" s="36" t="s">
        <v>140</v>
      </c>
    </row>
    <row r="35" spans="1:8" s="72" customFormat="1" ht="13.5" thickBot="1">
      <c r="A35" s="34" t="s">
        <v>79</v>
      </c>
      <c r="B35" s="42"/>
      <c r="C35" s="42"/>
      <c r="D35" s="42"/>
      <c r="E35" s="42"/>
      <c r="F35" s="42"/>
      <c r="G35" s="35">
        <f>SUM(G32:G34)</f>
        <v>27500</v>
      </c>
      <c r="H35" s="34"/>
    </row>
    <row r="36" spans="1:8" s="71" customFormat="1">
      <c r="A36" s="68" t="s">
        <v>80</v>
      </c>
      <c r="B36" s="69"/>
      <c r="C36" s="69"/>
      <c r="D36" s="69"/>
      <c r="E36" s="69"/>
      <c r="F36" s="69"/>
      <c r="G36" s="70">
        <v>2989</v>
      </c>
      <c r="H36" s="68"/>
    </row>
    <row r="37" spans="1:8">
      <c r="A37" s="44" t="s">
        <v>53</v>
      </c>
      <c r="B37" s="30"/>
      <c r="C37" s="37"/>
      <c r="D37" s="37"/>
      <c r="E37" s="37"/>
      <c r="F37" s="37"/>
      <c r="G37" s="38"/>
      <c r="H37" s="36"/>
    </row>
    <row r="38" spans="1:8" s="43" customFormat="1" ht="13.5" thickBot="1">
      <c r="A38" s="34" t="s">
        <v>54</v>
      </c>
      <c r="B38" s="42"/>
      <c r="C38" s="42"/>
      <c r="D38" s="42"/>
      <c r="E38" s="42"/>
      <c r="F38" s="42"/>
      <c r="G38" s="35">
        <f>SUM(G36:G37)</f>
        <v>2989</v>
      </c>
      <c r="H38" s="34"/>
    </row>
    <row r="39" spans="1:8">
      <c r="A39" s="39" t="s">
        <v>55</v>
      </c>
      <c r="B39" s="40"/>
      <c r="C39" s="40"/>
      <c r="D39" s="40"/>
      <c r="E39" s="40"/>
      <c r="F39" s="40"/>
      <c r="G39" s="41">
        <v>15493.97</v>
      </c>
      <c r="H39" s="39"/>
    </row>
    <row r="40" spans="1:8">
      <c r="A40" s="32" t="s">
        <v>56</v>
      </c>
      <c r="B40" s="30" t="s">
        <v>132</v>
      </c>
      <c r="C40" s="40">
        <v>12</v>
      </c>
      <c r="D40" s="69">
        <v>749</v>
      </c>
      <c r="E40" s="37" t="s">
        <v>88</v>
      </c>
      <c r="F40" s="69"/>
      <c r="G40" s="41">
        <v>179.7</v>
      </c>
      <c r="H40" s="36" t="s">
        <v>89</v>
      </c>
    </row>
    <row r="41" spans="1:8">
      <c r="A41" s="28"/>
      <c r="B41" s="30" t="s">
        <v>132</v>
      </c>
      <c r="C41" s="40">
        <v>12</v>
      </c>
      <c r="D41" s="37">
        <v>750</v>
      </c>
      <c r="E41" s="37" t="s">
        <v>120</v>
      </c>
      <c r="F41" s="88">
        <v>170316717898</v>
      </c>
      <c r="G41" s="41">
        <v>140.78</v>
      </c>
      <c r="H41" s="36" t="s">
        <v>121</v>
      </c>
    </row>
    <row r="42" spans="1:8">
      <c r="A42" s="28"/>
      <c r="B42" s="30" t="s">
        <v>132</v>
      </c>
      <c r="C42" s="30">
        <v>14</v>
      </c>
      <c r="D42" s="30" t="s">
        <v>141</v>
      </c>
      <c r="E42" s="37" t="s">
        <v>142</v>
      </c>
      <c r="F42" s="75">
        <v>17</v>
      </c>
      <c r="G42" s="31">
        <v>-2</v>
      </c>
      <c r="H42" s="36" t="s">
        <v>143</v>
      </c>
    </row>
    <row r="43" spans="1:8">
      <c r="A43" s="28"/>
      <c r="B43" s="30" t="s">
        <v>132</v>
      </c>
      <c r="C43" s="30">
        <v>21</v>
      </c>
      <c r="D43" s="30">
        <v>803</v>
      </c>
      <c r="E43" s="37" t="s">
        <v>71</v>
      </c>
      <c r="F43" s="75">
        <v>51964058</v>
      </c>
      <c r="G43" s="31">
        <v>23.99</v>
      </c>
      <c r="H43" s="36" t="s">
        <v>72</v>
      </c>
    </row>
    <row r="44" spans="1:8">
      <c r="A44" s="36"/>
      <c r="B44" s="30" t="s">
        <v>132</v>
      </c>
      <c r="C44" s="37">
        <v>22</v>
      </c>
      <c r="D44" s="37">
        <v>818</v>
      </c>
      <c r="E44" s="37" t="s">
        <v>88</v>
      </c>
      <c r="F44" s="88"/>
      <c r="G44" s="38">
        <v>492.1</v>
      </c>
      <c r="H44" s="36" t="s">
        <v>89</v>
      </c>
    </row>
    <row r="45" spans="1:8">
      <c r="A45" s="36"/>
      <c r="B45" s="30" t="s">
        <v>132</v>
      </c>
      <c r="C45" s="37">
        <v>22</v>
      </c>
      <c r="D45" s="37">
        <v>819</v>
      </c>
      <c r="E45" s="37" t="s">
        <v>120</v>
      </c>
      <c r="F45" s="88">
        <v>170318752464</v>
      </c>
      <c r="G45" s="38">
        <v>140.78</v>
      </c>
      <c r="H45" s="36" t="s">
        <v>121</v>
      </c>
    </row>
    <row r="46" spans="1:8">
      <c r="A46" s="36"/>
      <c r="B46" s="30" t="s">
        <v>132</v>
      </c>
      <c r="C46" s="37">
        <v>22</v>
      </c>
      <c r="D46" s="37">
        <v>820</v>
      </c>
      <c r="E46" s="37" t="s">
        <v>98</v>
      </c>
      <c r="F46" s="88">
        <v>53608259</v>
      </c>
      <c r="G46" s="38">
        <v>578.49</v>
      </c>
      <c r="H46" s="36" t="s">
        <v>99</v>
      </c>
    </row>
    <row r="47" spans="1:8" s="43" customFormat="1" ht="13.5" thickBot="1">
      <c r="A47" s="34" t="s">
        <v>57</v>
      </c>
      <c r="B47" s="42"/>
      <c r="C47" s="42"/>
      <c r="D47" s="42"/>
      <c r="E47" s="42"/>
      <c r="F47" s="42"/>
      <c r="G47" s="35">
        <f>SUM(G39:G46)</f>
        <v>17047.810000000001</v>
      </c>
      <c r="H47" s="34"/>
    </row>
    <row r="48" spans="1:8">
      <c r="A48" s="39" t="s">
        <v>58</v>
      </c>
      <c r="B48" s="40"/>
      <c r="C48" s="40"/>
      <c r="D48" s="40"/>
      <c r="E48" s="40"/>
      <c r="F48" s="40"/>
      <c r="G48" s="41">
        <v>64792.25</v>
      </c>
      <c r="H48" s="39"/>
    </row>
    <row r="49" spans="1:8">
      <c r="A49" s="32" t="s">
        <v>59</v>
      </c>
      <c r="B49" s="30" t="s">
        <v>132</v>
      </c>
      <c r="C49" s="40">
        <v>4</v>
      </c>
      <c r="D49" s="40">
        <v>736</v>
      </c>
      <c r="E49" s="40" t="s">
        <v>144</v>
      </c>
      <c r="F49" s="79"/>
      <c r="G49" s="41">
        <v>113.05</v>
      </c>
      <c r="H49" s="39" t="s">
        <v>145</v>
      </c>
    </row>
    <row r="50" spans="1:8">
      <c r="A50" s="32"/>
      <c r="B50" s="30" t="s">
        <v>132</v>
      </c>
      <c r="C50" s="40">
        <v>4</v>
      </c>
      <c r="D50" s="40">
        <v>737</v>
      </c>
      <c r="E50" s="40" t="s">
        <v>122</v>
      </c>
      <c r="F50" s="79">
        <v>48611</v>
      </c>
      <c r="G50" s="41">
        <v>1030</v>
      </c>
      <c r="H50" s="39" t="s">
        <v>146</v>
      </c>
    </row>
    <row r="51" spans="1:8">
      <c r="A51" s="32"/>
      <c r="B51" s="30" t="s">
        <v>132</v>
      </c>
      <c r="C51" s="40">
        <v>12</v>
      </c>
      <c r="D51" s="40">
        <v>751</v>
      </c>
      <c r="E51" s="30" t="s">
        <v>73</v>
      </c>
      <c r="F51" s="79">
        <v>121012</v>
      </c>
      <c r="G51" s="41">
        <v>95.2</v>
      </c>
      <c r="H51" s="36" t="s">
        <v>101</v>
      </c>
    </row>
    <row r="52" spans="1:8">
      <c r="A52" s="28"/>
      <c r="B52" s="30" t="s">
        <v>132</v>
      </c>
      <c r="C52" s="40">
        <v>14</v>
      </c>
      <c r="D52" s="40" t="s">
        <v>141</v>
      </c>
      <c r="E52" s="30" t="s">
        <v>142</v>
      </c>
      <c r="F52" s="79">
        <v>18</v>
      </c>
      <c r="G52" s="41">
        <v>-89.25</v>
      </c>
      <c r="H52" s="39" t="s">
        <v>147</v>
      </c>
    </row>
    <row r="53" spans="1:8">
      <c r="A53" s="28"/>
      <c r="B53" s="30" t="s">
        <v>132</v>
      </c>
      <c r="C53" s="40">
        <v>14</v>
      </c>
      <c r="D53" s="40">
        <v>789</v>
      </c>
      <c r="E53" s="30" t="s">
        <v>90</v>
      </c>
      <c r="F53" s="79">
        <v>50805</v>
      </c>
      <c r="G53" s="41">
        <v>231.54</v>
      </c>
      <c r="H53" s="36" t="s">
        <v>81</v>
      </c>
    </row>
    <row r="54" spans="1:8">
      <c r="A54" s="28"/>
      <c r="B54" s="30" t="s">
        <v>132</v>
      </c>
      <c r="C54" s="40">
        <v>15</v>
      </c>
      <c r="D54" s="40">
        <v>791</v>
      </c>
      <c r="E54" s="30" t="s">
        <v>148</v>
      </c>
      <c r="F54" s="79">
        <v>7721</v>
      </c>
      <c r="G54" s="41">
        <v>1303.6500000000001</v>
      </c>
      <c r="H54" s="36" t="s">
        <v>60</v>
      </c>
    </row>
    <row r="55" spans="1:8">
      <c r="A55" s="28"/>
      <c r="B55" s="30" t="s">
        <v>132</v>
      </c>
      <c r="C55" s="40">
        <v>15</v>
      </c>
      <c r="D55" s="30">
        <v>792</v>
      </c>
      <c r="E55" s="30" t="s">
        <v>73</v>
      </c>
      <c r="F55" s="79">
        <v>123728</v>
      </c>
      <c r="G55" s="41">
        <v>2479.0100000000002</v>
      </c>
      <c r="H55" s="36" t="s">
        <v>74</v>
      </c>
    </row>
    <row r="56" spans="1:8">
      <c r="A56" s="28"/>
      <c r="B56" s="30" t="s">
        <v>132</v>
      </c>
      <c r="C56" s="40">
        <v>15</v>
      </c>
      <c r="D56" s="30">
        <v>793</v>
      </c>
      <c r="E56" s="30" t="s">
        <v>149</v>
      </c>
      <c r="F56" s="79">
        <v>837</v>
      </c>
      <c r="G56" s="41">
        <v>260</v>
      </c>
      <c r="H56" s="36" t="s">
        <v>150</v>
      </c>
    </row>
    <row r="57" spans="1:8">
      <c r="A57" s="28"/>
      <c r="B57" s="30" t="s">
        <v>132</v>
      </c>
      <c r="C57" s="40">
        <v>20</v>
      </c>
      <c r="D57" s="30">
        <v>800</v>
      </c>
      <c r="E57" s="30" t="s">
        <v>151</v>
      </c>
      <c r="F57" s="67">
        <v>3002596</v>
      </c>
      <c r="G57" s="31">
        <v>2677.5</v>
      </c>
      <c r="H57" s="28" t="s">
        <v>152</v>
      </c>
    </row>
    <row r="58" spans="1:8">
      <c r="A58" s="28"/>
      <c r="B58" s="30" t="s">
        <v>132</v>
      </c>
      <c r="C58" s="40">
        <v>20</v>
      </c>
      <c r="D58" s="30">
        <v>801</v>
      </c>
      <c r="E58" s="30" t="s">
        <v>73</v>
      </c>
      <c r="F58" s="37">
        <v>120987</v>
      </c>
      <c r="G58" s="38">
        <v>119</v>
      </c>
      <c r="H58" s="36" t="s">
        <v>123</v>
      </c>
    </row>
    <row r="59" spans="1:8">
      <c r="A59" s="28"/>
      <c r="B59" s="30" t="s">
        <v>132</v>
      </c>
      <c r="C59" s="40">
        <v>22</v>
      </c>
      <c r="D59" s="30">
        <v>809</v>
      </c>
      <c r="E59" s="30" t="s">
        <v>153</v>
      </c>
      <c r="F59" s="30">
        <v>1170926</v>
      </c>
      <c r="G59" s="31">
        <v>999.6</v>
      </c>
      <c r="H59" s="36" t="s">
        <v>154</v>
      </c>
    </row>
    <row r="60" spans="1:8">
      <c r="A60" s="36"/>
      <c r="B60" s="30" t="s">
        <v>132</v>
      </c>
      <c r="C60" s="30">
        <v>22</v>
      </c>
      <c r="D60" s="37">
        <v>810</v>
      </c>
      <c r="E60" s="37" t="s">
        <v>155</v>
      </c>
      <c r="F60" s="37">
        <v>3516</v>
      </c>
      <c r="G60" s="38">
        <v>2463.3000000000002</v>
      </c>
      <c r="H60" s="36" t="s">
        <v>156</v>
      </c>
    </row>
    <row r="61" spans="1:8">
      <c r="A61" s="36"/>
      <c r="B61" s="30" t="s">
        <v>132</v>
      </c>
      <c r="C61" s="30">
        <v>22</v>
      </c>
      <c r="D61" s="37">
        <v>811</v>
      </c>
      <c r="E61" s="37" t="s">
        <v>157</v>
      </c>
      <c r="F61" s="37">
        <v>12106</v>
      </c>
      <c r="G61" s="38">
        <v>271.8</v>
      </c>
      <c r="H61" s="36" t="s">
        <v>158</v>
      </c>
    </row>
    <row r="62" spans="1:8">
      <c r="A62" s="36"/>
      <c r="B62" s="30" t="s">
        <v>132</v>
      </c>
      <c r="C62" s="30">
        <v>22</v>
      </c>
      <c r="D62" s="37">
        <v>813</v>
      </c>
      <c r="E62" s="37" t="s">
        <v>159</v>
      </c>
      <c r="F62" s="37">
        <v>36516</v>
      </c>
      <c r="G62" s="38">
        <v>375</v>
      </c>
      <c r="H62" s="36" t="s">
        <v>160</v>
      </c>
    </row>
    <row r="63" spans="1:8">
      <c r="A63" s="36"/>
      <c r="B63" s="30" t="s">
        <v>132</v>
      </c>
      <c r="C63" s="30">
        <v>22</v>
      </c>
      <c r="D63" s="37">
        <v>821</v>
      </c>
      <c r="E63" s="37" t="s">
        <v>122</v>
      </c>
      <c r="F63" s="37">
        <v>48851</v>
      </c>
      <c r="G63" s="38">
        <v>1435.01</v>
      </c>
      <c r="H63" s="36" t="s">
        <v>163</v>
      </c>
    </row>
    <row r="64" spans="1:8">
      <c r="A64" s="36"/>
      <c r="B64" s="30" t="s">
        <v>132</v>
      </c>
      <c r="C64" s="30">
        <v>22</v>
      </c>
      <c r="D64" s="37">
        <v>822</v>
      </c>
      <c r="E64" s="37" t="s">
        <v>161</v>
      </c>
      <c r="F64" s="37">
        <v>1842</v>
      </c>
      <c r="G64" s="38">
        <v>150</v>
      </c>
      <c r="H64" s="36" t="s">
        <v>162</v>
      </c>
    </row>
    <row r="65" spans="1:8">
      <c r="A65" s="36"/>
      <c r="B65" s="30" t="s">
        <v>132</v>
      </c>
      <c r="C65" s="30">
        <v>27</v>
      </c>
      <c r="D65" s="37">
        <v>823</v>
      </c>
      <c r="E65" s="37" t="s">
        <v>122</v>
      </c>
      <c r="F65" s="37">
        <v>48911</v>
      </c>
      <c r="G65" s="38">
        <v>2106.41</v>
      </c>
      <c r="H65" s="36" t="s">
        <v>164</v>
      </c>
    </row>
    <row r="66" spans="1:8">
      <c r="A66" s="36"/>
      <c r="B66" s="30" t="s">
        <v>132</v>
      </c>
      <c r="C66" s="30">
        <v>27</v>
      </c>
      <c r="D66" s="37">
        <v>825</v>
      </c>
      <c r="E66" s="37" t="s">
        <v>159</v>
      </c>
      <c r="F66" s="37">
        <v>36601</v>
      </c>
      <c r="G66" s="38">
        <v>169</v>
      </c>
      <c r="H66" s="36" t="s">
        <v>165</v>
      </c>
    </row>
    <row r="67" spans="1:8">
      <c r="A67" s="36"/>
      <c r="B67" s="30" t="s">
        <v>132</v>
      </c>
      <c r="C67" s="30">
        <v>27</v>
      </c>
      <c r="D67" s="37">
        <v>826</v>
      </c>
      <c r="E67" s="37" t="s">
        <v>155</v>
      </c>
      <c r="F67" s="37">
        <v>3524</v>
      </c>
      <c r="G67" s="38">
        <v>385.56</v>
      </c>
      <c r="H67" s="36" t="s">
        <v>156</v>
      </c>
    </row>
    <row r="68" spans="1:8">
      <c r="A68" s="36"/>
      <c r="B68" s="30" t="s">
        <v>132</v>
      </c>
      <c r="C68" s="30">
        <v>27</v>
      </c>
      <c r="D68" s="37">
        <v>828</v>
      </c>
      <c r="E68" s="37" t="s">
        <v>166</v>
      </c>
      <c r="F68" s="37">
        <v>20058</v>
      </c>
      <c r="G68" s="38">
        <v>755</v>
      </c>
      <c r="H68" s="36" t="s">
        <v>167</v>
      </c>
    </row>
    <row r="69" spans="1:8">
      <c r="A69" s="36"/>
      <c r="B69" s="30" t="s">
        <v>132</v>
      </c>
      <c r="C69" s="30">
        <v>27</v>
      </c>
      <c r="D69" s="37">
        <v>830</v>
      </c>
      <c r="E69" s="37" t="s">
        <v>159</v>
      </c>
      <c r="F69" s="37">
        <v>36609</v>
      </c>
      <c r="G69" s="38">
        <v>150</v>
      </c>
      <c r="H69" s="36" t="s">
        <v>168</v>
      </c>
    </row>
    <row r="70" spans="1:8">
      <c r="A70" s="36"/>
      <c r="B70" s="30" t="s">
        <v>132</v>
      </c>
      <c r="C70" s="30">
        <v>27</v>
      </c>
      <c r="D70" s="37">
        <v>832</v>
      </c>
      <c r="E70" s="37" t="s">
        <v>137</v>
      </c>
      <c r="F70" s="37">
        <v>95140</v>
      </c>
      <c r="G70" s="38">
        <v>140.41999999999999</v>
      </c>
      <c r="H70" s="36" t="s">
        <v>170</v>
      </c>
    </row>
    <row r="71" spans="1:8">
      <c r="A71" s="36"/>
      <c r="B71" s="30" t="s">
        <v>132</v>
      </c>
      <c r="C71" s="30">
        <v>27</v>
      </c>
      <c r="D71" s="37">
        <v>834</v>
      </c>
      <c r="E71" s="37" t="s">
        <v>119</v>
      </c>
      <c r="F71" s="37">
        <v>137128</v>
      </c>
      <c r="G71" s="38">
        <v>1121</v>
      </c>
      <c r="H71" s="36" t="s">
        <v>169</v>
      </c>
    </row>
    <row r="72" spans="1:8">
      <c r="A72" s="36"/>
      <c r="B72" s="30" t="s">
        <v>132</v>
      </c>
      <c r="C72" s="30">
        <v>27</v>
      </c>
      <c r="D72" s="37">
        <v>835</v>
      </c>
      <c r="E72" s="37" t="s">
        <v>148</v>
      </c>
      <c r="F72" s="37">
        <v>7760</v>
      </c>
      <c r="G72" s="38">
        <v>1303.6500000000001</v>
      </c>
      <c r="H72" s="36" t="s">
        <v>60</v>
      </c>
    </row>
    <row r="73" spans="1:8">
      <c r="A73" s="36"/>
      <c r="B73" s="30" t="s">
        <v>132</v>
      </c>
      <c r="C73" s="30">
        <v>27</v>
      </c>
      <c r="D73" s="37" t="s">
        <v>171</v>
      </c>
      <c r="E73" s="37" t="s">
        <v>142</v>
      </c>
      <c r="F73" s="37"/>
      <c r="G73" s="38">
        <v>-6.23</v>
      </c>
      <c r="H73" s="36" t="s">
        <v>172</v>
      </c>
    </row>
    <row r="74" spans="1:8" s="43" customFormat="1" ht="13.5" thickBot="1">
      <c r="A74" s="34" t="s">
        <v>61</v>
      </c>
      <c r="B74" s="42"/>
      <c r="C74" s="42"/>
      <c r="D74" s="42"/>
      <c r="E74" s="42"/>
      <c r="F74" s="42"/>
      <c r="G74" s="35">
        <f>SUM(G48:G73)</f>
        <v>84831.469999999987</v>
      </c>
      <c r="H74" s="34"/>
    </row>
    <row r="75" spans="1:8" s="71" customFormat="1">
      <c r="A75" s="39" t="s">
        <v>124</v>
      </c>
      <c r="B75" s="40"/>
      <c r="C75" s="40"/>
      <c r="D75" s="40"/>
      <c r="E75" s="40"/>
      <c r="F75" s="40"/>
      <c r="G75" s="41">
        <v>426.82</v>
      </c>
      <c r="H75" s="39"/>
    </row>
    <row r="76" spans="1:8" s="71" customFormat="1">
      <c r="A76" s="80">
        <v>20.02</v>
      </c>
      <c r="B76" s="30"/>
      <c r="C76" s="30"/>
      <c r="D76" s="30"/>
      <c r="E76" s="30"/>
      <c r="F76" s="30"/>
      <c r="G76" s="31">
        <v>0</v>
      </c>
      <c r="H76" s="28"/>
    </row>
    <row r="77" spans="1:8" s="72" customFormat="1" ht="13.5" thickBot="1">
      <c r="A77" s="34" t="s">
        <v>113</v>
      </c>
      <c r="B77" s="42"/>
      <c r="C77" s="42"/>
      <c r="D77" s="42"/>
      <c r="E77" s="42"/>
      <c r="F77" s="42"/>
      <c r="G77" s="35">
        <f>SUM(G75:G76)</f>
        <v>426.82</v>
      </c>
      <c r="H77" s="34"/>
    </row>
    <row r="78" spans="1:8" s="71" customFormat="1">
      <c r="A78" s="39" t="s">
        <v>108</v>
      </c>
      <c r="B78" s="69"/>
      <c r="C78" s="40"/>
      <c r="D78" s="40"/>
      <c r="E78" s="40"/>
      <c r="F78" s="40"/>
      <c r="G78" s="41">
        <v>979.7</v>
      </c>
      <c r="H78" s="39"/>
    </row>
    <row r="79" spans="1:8" s="71" customFormat="1">
      <c r="A79" s="87">
        <v>20.05</v>
      </c>
      <c r="B79" s="30" t="s">
        <v>132</v>
      </c>
      <c r="C79" s="30">
        <v>14</v>
      </c>
      <c r="D79" s="30">
        <v>783</v>
      </c>
      <c r="E79" s="30" t="s">
        <v>125</v>
      </c>
      <c r="F79" s="30">
        <v>1812</v>
      </c>
      <c r="G79" s="31">
        <v>1119.5999999999999</v>
      </c>
      <c r="H79" s="28" t="s">
        <v>126</v>
      </c>
    </row>
    <row r="80" spans="1:8" s="72" customFormat="1" ht="13.5" thickBot="1">
      <c r="A80" s="34" t="s">
        <v>106</v>
      </c>
      <c r="B80" s="42"/>
      <c r="C80" s="42"/>
      <c r="D80" s="42"/>
      <c r="E80" s="42"/>
      <c r="F80" s="42"/>
      <c r="G80" s="35">
        <f>SUM(G78:G79)</f>
        <v>2099.3000000000002</v>
      </c>
      <c r="H80" s="34"/>
    </row>
    <row r="81" spans="1:8">
      <c r="A81" s="39" t="s">
        <v>62</v>
      </c>
      <c r="B81" s="40"/>
      <c r="C81" s="40"/>
      <c r="D81" s="40"/>
      <c r="E81" s="40"/>
      <c r="F81" s="40"/>
      <c r="G81" s="41">
        <v>17920</v>
      </c>
      <c r="H81" s="39"/>
    </row>
    <row r="82" spans="1:8">
      <c r="A82" s="80">
        <v>20.059999999999999</v>
      </c>
      <c r="B82" s="30"/>
      <c r="C82" s="69"/>
      <c r="D82" s="69"/>
      <c r="E82" s="37"/>
      <c r="F82" s="69"/>
      <c r="G82" s="70">
        <v>0</v>
      </c>
      <c r="H82" s="68"/>
    </row>
    <row r="83" spans="1:8" s="43" customFormat="1" ht="13.5" thickBot="1">
      <c r="A83" s="34" t="s">
        <v>63</v>
      </c>
      <c r="B83" s="42"/>
      <c r="C83" s="42"/>
      <c r="D83" s="42"/>
      <c r="E83" s="42"/>
      <c r="F83" s="42"/>
      <c r="G83" s="35">
        <f>SUM(G81:G82)</f>
        <v>17920</v>
      </c>
      <c r="H83" s="34"/>
    </row>
    <row r="84" spans="1:8" s="71" customFormat="1">
      <c r="A84" s="39" t="s">
        <v>91</v>
      </c>
      <c r="B84" s="40"/>
      <c r="C84" s="40"/>
      <c r="D84" s="40"/>
      <c r="E84" s="40"/>
      <c r="F84" s="40"/>
      <c r="G84" s="41">
        <v>90</v>
      </c>
      <c r="H84" s="39"/>
    </row>
    <row r="85" spans="1:8" s="71" customFormat="1">
      <c r="A85" s="80">
        <v>20.11</v>
      </c>
      <c r="B85" s="30"/>
      <c r="C85" s="30"/>
      <c r="D85" s="30"/>
      <c r="E85" s="30"/>
      <c r="F85" s="30"/>
      <c r="G85" s="31">
        <v>0</v>
      </c>
      <c r="H85" s="28"/>
    </row>
    <row r="86" spans="1:8" s="72" customFormat="1" ht="13.5" thickBot="1">
      <c r="A86" s="34" t="s">
        <v>83</v>
      </c>
      <c r="B86" s="42"/>
      <c r="C86" s="42"/>
      <c r="D86" s="42"/>
      <c r="E86" s="42"/>
      <c r="F86" s="42"/>
      <c r="G86" s="35">
        <f>SUM(G84:G85)</f>
        <v>90</v>
      </c>
      <c r="H86" s="34"/>
    </row>
    <row r="87" spans="1:8" s="71" customFormat="1">
      <c r="A87" s="39" t="s">
        <v>104</v>
      </c>
      <c r="B87" s="40"/>
      <c r="C87" s="40"/>
      <c r="D87" s="40"/>
      <c r="E87" s="40"/>
      <c r="F87" s="40"/>
      <c r="G87" s="41">
        <v>2450</v>
      </c>
      <c r="H87" s="39"/>
    </row>
    <row r="88" spans="1:8" s="71" customFormat="1">
      <c r="A88" s="80">
        <v>20.13</v>
      </c>
      <c r="B88" s="30"/>
      <c r="C88" s="30"/>
      <c r="D88" s="30"/>
      <c r="E88" s="30"/>
      <c r="F88" s="30"/>
      <c r="G88" s="31"/>
      <c r="H88" s="28"/>
    </row>
    <row r="89" spans="1:8" s="72" customFormat="1" ht="13.5" thickBot="1">
      <c r="A89" s="34" t="s">
        <v>102</v>
      </c>
      <c r="B89" s="42"/>
      <c r="C89" s="42"/>
      <c r="D89" s="42"/>
      <c r="E89" s="42"/>
      <c r="F89" s="42"/>
      <c r="G89" s="35">
        <f>SUM(G87:G88)</f>
        <v>2450</v>
      </c>
      <c r="H89" s="34"/>
    </row>
    <row r="90" spans="1:8" s="71" customFormat="1">
      <c r="A90" s="39" t="s">
        <v>105</v>
      </c>
      <c r="B90" s="40"/>
      <c r="C90" s="40"/>
      <c r="D90" s="40"/>
      <c r="E90" s="40"/>
      <c r="F90" s="40"/>
      <c r="G90" s="41">
        <v>394.38</v>
      </c>
      <c r="H90" s="39"/>
    </row>
    <row r="91" spans="1:8" s="71" customFormat="1">
      <c r="A91" s="80">
        <v>20.14</v>
      </c>
      <c r="B91" s="30"/>
      <c r="C91" s="30"/>
      <c r="D91" s="30"/>
      <c r="E91" s="30"/>
      <c r="F91" s="30"/>
      <c r="G91" s="31"/>
      <c r="H91" s="28"/>
    </row>
    <row r="92" spans="1:8" s="72" customFormat="1" ht="13.5" thickBot="1">
      <c r="A92" s="34" t="s">
        <v>103</v>
      </c>
      <c r="B92" s="42"/>
      <c r="C92" s="42"/>
      <c r="D92" s="42"/>
      <c r="E92" s="42"/>
      <c r="F92" s="42"/>
      <c r="G92" s="35">
        <f>SUM(G90:G91)</f>
        <v>394.38</v>
      </c>
      <c r="H92" s="34"/>
    </row>
    <row r="93" spans="1:8" s="71" customFormat="1">
      <c r="A93" s="39" t="s">
        <v>92</v>
      </c>
      <c r="B93" s="40"/>
      <c r="C93" s="40"/>
      <c r="D93" s="40"/>
      <c r="E93" s="40"/>
      <c r="F93" s="40"/>
      <c r="G93" s="41">
        <v>1540</v>
      </c>
      <c r="H93" s="68"/>
    </row>
    <row r="94" spans="1:8" s="71" customFormat="1">
      <c r="A94" s="80">
        <v>20.25</v>
      </c>
      <c r="B94" s="30"/>
      <c r="C94" s="30"/>
      <c r="D94" s="30"/>
      <c r="E94" s="30"/>
      <c r="F94" s="30"/>
      <c r="G94" s="31">
        <v>0</v>
      </c>
      <c r="H94" s="28"/>
    </row>
    <row r="95" spans="1:8" s="72" customFormat="1" ht="13.5" thickBot="1">
      <c r="A95" s="34" t="s">
        <v>84</v>
      </c>
      <c r="B95" s="42"/>
      <c r="C95" s="42"/>
      <c r="D95" s="42"/>
      <c r="E95" s="42"/>
      <c r="F95" s="42"/>
      <c r="G95" s="35">
        <f>SUM(G93:G94)</f>
        <v>1540</v>
      </c>
      <c r="H95" s="34"/>
    </row>
    <row r="96" spans="1:8" s="71" customFormat="1">
      <c r="A96" s="39" t="s">
        <v>82</v>
      </c>
      <c r="B96" s="69"/>
      <c r="C96" s="40"/>
      <c r="D96" s="40"/>
      <c r="E96" s="40"/>
      <c r="F96" s="40"/>
      <c r="G96" s="41">
        <v>722.5</v>
      </c>
      <c r="H96" s="39"/>
    </row>
    <row r="97" spans="1:8" s="71" customFormat="1">
      <c r="A97" s="78" t="s">
        <v>75</v>
      </c>
      <c r="B97" s="30"/>
      <c r="C97" s="40"/>
      <c r="D97" s="40"/>
      <c r="E97" s="40"/>
      <c r="F97" s="40"/>
      <c r="G97" s="41">
        <v>0</v>
      </c>
      <c r="H97" s="39"/>
    </row>
    <row r="98" spans="1:8" s="72" customFormat="1" ht="13.5" thickBot="1">
      <c r="A98" s="34" t="s">
        <v>76</v>
      </c>
      <c r="B98" s="42"/>
      <c r="C98" s="42"/>
      <c r="D98" s="42"/>
      <c r="E98" s="42"/>
      <c r="F98" s="42"/>
      <c r="G98" s="35">
        <f>SUM(G96:G97)</f>
        <v>722.5</v>
      </c>
      <c r="H98" s="34"/>
    </row>
    <row r="99" spans="1:8" s="71" customFormat="1">
      <c r="A99" s="39" t="s">
        <v>93</v>
      </c>
      <c r="B99" s="40"/>
      <c r="C99" s="40"/>
      <c r="D99" s="40"/>
      <c r="E99" s="40"/>
      <c r="F99" s="40"/>
      <c r="G99" s="41">
        <v>5679.62</v>
      </c>
      <c r="H99" s="39"/>
    </row>
    <row r="100" spans="1:8" s="71" customFormat="1">
      <c r="A100" s="32" t="s">
        <v>85</v>
      </c>
      <c r="B100" s="30" t="s">
        <v>132</v>
      </c>
      <c r="C100" s="30">
        <v>7</v>
      </c>
      <c r="D100" s="30">
        <v>744</v>
      </c>
      <c r="E100" s="30" t="s">
        <v>173</v>
      </c>
      <c r="F100" s="30"/>
      <c r="G100" s="31">
        <v>192.45</v>
      </c>
      <c r="H100" s="28" t="s">
        <v>174</v>
      </c>
    </row>
    <row r="101" spans="1:8" s="71" customFormat="1">
      <c r="A101" s="44"/>
      <c r="B101" s="30" t="s">
        <v>132</v>
      </c>
      <c r="C101" s="37">
        <v>22</v>
      </c>
      <c r="D101" s="37">
        <v>804</v>
      </c>
      <c r="E101" s="37" t="s">
        <v>173</v>
      </c>
      <c r="F101" s="37"/>
      <c r="G101" s="38">
        <v>451.36</v>
      </c>
      <c r="H101" s="28" t="s">
        <v>174</v>
      </c>
    </row>
    <row r="102" spans="1:8" s="72" customFormat="1" ht="13.5" thickBot="1">
      <c r="A102" s="34" t="s">
        <v>86</v>
      </c>
      <c r="B102" s="42"/>
      <c r="C102" s="42"/>
      <c r="D102" s="42"/>
      <c r="E102" s="42"/>
      <c r="F102" s="42"/>
      <c r="G102" s="35">
        <f>SUM(G99:G101)</f>
        <v>6323.4299999999994</v>
      </c>
      <c r="H102" s="34"/>
    </row>
    <row r="103" spans="1:8">
      <c r="A103" s="39" t="s">
        <v>67</v>
      </c>
      <c r="B103" s="40"/>
      <c r="C103" s="40"/>
      <c r="D103" s="40"/>
      <c r="E103" s="40"/>
      <c r="F103" s="40"/>
      <c r="G103" s="41">
        <v>6500</v>
      </c>
      <c r="H103" s="39"/>
    </row>
    <row r="104" spans="1:8">
      <c r="A104" s="44" t="s">
        <v>64</v>
      </c>
      <c r="B104" s="30" t="s">
        <v>132</v>
      </c>
      <c r="C104" s="37">
        <v>6</v>
      </c>
      <c r="D104" s="37">
        <v>742</v>
      </c>
      <c r="E104" s="37" t="s">
        <v>65</v>
      </c>
      <c r="F104" s="37">
        <v>22</v>
      </c>
      <c r="G104" s="38">
        <v>100</v>
      </c>
      <c r="H104" s="36" t="s">
        <v>175</v>
      </c>
    </row>
    <row r="105" spans="1:8">
      <c r="A105" s="44"/>
      <c r="B105" s="37"/>
      <c r="C105" s="37">
        <v>19</v>
      </c>
      <c r="D105" s="37">
        <v>798</v>
      </c>
      <c r="E105" s="37" t="s">
        <v>65</v>
      </c>
      <c r="F105" s="37">
        <v>27</v>
      </c>
      <c r="G105" s="38">
        <v>600</v>
      </c>
      <c r="H105" s="36" t="s">
        <v>66</v>
      </c>
    </row>
    <row r="106" spans="1:8" s="45" customFormat="1" ht="10.5" customHeight="1">
      <c r="A106" s="36" t="s">
        <v>68</v>
      </c>
      <c r="B106" s="37"/>
      <c r="C106" s="37"/>
      <c r="D106" s="37"/>
      <c r="E106" s="37"/>
      <c r="F106" s="37"/>
      <c r="G106" s="38">
        <f>SUM(G103:G105)</f>
        <v>7200</v>
      </c>
      <c r="H106" s="36"/>
    </row>
    <row r="107" spans="1:8" s="49" customFormat="1" ht="13.5" thickBot="1">
      <c r="A107" s="46" t="s">
        <v>129</v>
      </c>
      <c r="B107" s="47"/>
      <c r="C107" s="47"/>
      <c r="D107" s="47"/>
      <c r="E107" s="47"/>
      <c r="F107" s="47"/>
      <c r="G107" s="48">
        <f>G18+G22+G27+G31+G35+G38+G47+G74+G77+G80+G83+G86+G89+G92+G95+G98+G102+G106</f>
        <v>235049</v>
      </c>
      <c r="H107" s="46"/>
    </row>
  </sheetData>
  <sheetProtection selectLockedCells="1" selectUnlockedCells="1"/>
  <mergeCells count="1">
    <mergeCell ref="A3:D3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2018-01-15T07:47:01Z</cp:lastPrinted>
  <dcterms:created xsi:type="dcterms:W3CDTF">2016-01-19T13:06:09Z</dcterms:created>
  <dcterms:modified xsi:type="dcterms:W3CDTF">2018-01-16T06:42:53Z</dcterms:modified>
</cp:coreProperties>
</file>