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personal!$C$1:$G$34</definedName>
  </definedNames>
  <calcPr calcId="125725"/>
</workbook>
</file>

<file path=xl/calcChain.xml><?xml version="1.0" encoding="utf-8"?>
<calcChain xmlns="http://schemas.openxmlformats.org/spreadsheetml/2006/main">
  <c r="G76" i="2"/>
  <c r="G63"/>
  <c r="G52"/>
  <c r="G36"/>
  <c r="G16"/>
  <c r="G13"/>
  <c r="G66"/>
  <c r="G72"/>
  <c r="G59"/>
  <c r="G56"/>
  <c r="G26"/>
  <c r="G75"/>
  <c r="G69"/>
  <c r="G19"/>
  <c r="F34" i="1"/>
  <c r="F18"/>
  <c r="F15"/>
  <c r="G23" i="2"/>
  <c r="F12" i="1"/>
  <c r="F30"/>
  <c r="F27"/>
  <c r="F24"/>
  <c r="F21"/>
  <c r="F35" l="1"/>
</calcChain>
</file>

<file path=xl/sharedStrings.xml><?xml version="1.0" encoding="utf-8"?>
<sst xmlns="http://schemas.openxmlformats.org/spreadsheetml/2006/main" count="207" uniqueCount="144">
  <si>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</si>
  <si>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</si>
  <si>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</si>
  <si>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</si>
  <si>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</si>
  <si>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</si>
  <si>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</si>
  <si>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10.01.13</t>
  </si>
  <si>
    <t>Total 10.01.13</t>
  </si>
  <si>
    <t>10.01.30</t>
  </si>
  <si>
    <t>Total 10.01.30</t>
  </si>
  <si>
    <t>Subtotal 10.03.01</t>
  </si>
  <si>
    <t>10.03.01</t>
  </si>
  <si>
    <t>Total 10.03.01</t>
  </si>
  <si>
    <t>Subtotal 10.03.02</t>
  </si>
  <si>
    <t>10.03.02</t>
  </si>
  <si>
    <t>Total 10.03.02</t>
  </si>
  <si>
    <t>Subtotal 10.03.03</t>
  </si>
  <si>
    <t>10.03.03</t>
  </si>
  <si>
    <t>Total 10.03.03</t>
  </si>
  <si>
    <t>Subtotal 10.03.04</t>
  </si>
  <si>
    <t>10.03.04</t>
  </si>
  <si>
    <t>Total 10.03.04</t>
  </si>
  <si>
    <t>Subtotal 10.03.06</t>
  </si>
  <si>
    <t>10.03.06</t>
  </si>
  <si>
    <t>Total 10.03.06</t>
  </si>
  <si>
    <t>INSPECTORATUL TERITORIAL DE MUNCA BRAILA</t>
  </si>
  <si>
    <t>salarii numerar</t>
  </si>
  <si>
    <t>TITLUL I  "CHELTUIELI DE PERSONAL"</t>
  </si>
  <si>
    <t xml:space="preserve">CAP. 68 "ASIGURARI SI ASISTENTA SOCIALA" </t>
  </si>
  <si>
    <t>Subtotal 10.01.01</t>
  </si>
  <si>
    <t>CAS 15.8% unitate</t>
  </si>
  <si>
    <t>contrib.somaj 0.5% unitate</t>
  </si>
  <si>
    <t>asig.san.5.2% unitate</t>
  </si>
  <si>
    <t>contr.accid.si boli prof.unit.</t>
  </si>
  <si>
    <t>TITLUL 20  "BUNURI SI SERVICII"</t>
  </si>
  <si>
    <t>ziua</t>
  </si>
  <si>
    <t>ORDIN DE PLATA/ CEC/ 
FOAIE DE VARSAMANT</t>
  </si>
  <si>
    <t>FURNIZOR</t>
  </si>
  <si>
    <t>FACTURA</t>
  </si>
  <si>
    <t>20.01.01</t>
  </si>
  <si>
    <t>Total 20.01.01</t>
  </si>
  <si>
    <t>Subtotal 20.01.01</t>
  </si>
  <si>
    <t>Subtotal 20.01.03</t>
  </si>
  <si>
    <t>20.01.03</t>
  </si>
  <si>
    <t>SC ELECTRICA SA AFEE BRAILA</t>
  </si>
  <si>
    <t>energie electrica</t>
  </si>
  <si>
    <t>Total 20.01.03</t>
  </si>
  <si>
    <t>20.01.04</t>
  </si>
  <si>
    <t>C.U.P. DUNAREA BRAILA</t>
  </si>
  <si>
    <t>apa-canal</t>
  </si>
  <si>
    <t>BRAI-CATA SRL BRAILA</t>
  </si>
  <si>
    <t>salubrizare</t>
  </si>
  <si>
    <t>Subtotal 20.01.04</t>
  </si>
  <si>
    <t>Total 20.01.04</t>
  </si>
  <si>
    <t>20.01.06</t>
  </si>
  <si>
    <t>Total 20.01.06</t>
  </si>
  <si>
    <t>Subtotal 20.01.08</t>
  </si>
  <si>
    <t>20.01.08</t>
  </si>
  <si>
    <t>Total 20.01.08</t>
  </si>
  <si>
    <t>Subtotal 20.01.30</t>
  </si>
  <si>
    <t>20.01.30</t>
  </si>
  <si>
    <t>servicii curatenie</t>
  </si>
  <si>
    <t>Total 20.01.30</t>
  </si>
  <si>
    <t>Subtotal 20.06</t>
  </si>
  <si>
    <t>Total 20.06</t>
  </si>
  <si>
    <t>20.30.04</t>
  </si>
  <si>
    <t>COLEGIUL TEHNIC C.D. NENITESCU BRAILA</t>
  </si>
  <si>
    <t>chirie arhiva</t>
  </si>
  <si>
    <t>Subtotal 20.30.04</t>
  </si>
  <si>
    <t>Total 20.30.04</t>
  </si>
  <si>
    <t>Subtotal 10.01.30</t>
  </si>
  <si>
    <t>alimentare card-uri salarii+plata contributii salariati</t>
  </si>
  <si>
    <t>RCS&amp;RDS BUCURESTI</t>
  </si>
  <si>
    <t>abonament cablu tv</t>
  </si>
  <si>
    <t>ROMANIAN SECURITY SYSTEMS BUCURESTI</t>
  </si>
  <si>
    <t>O.N.R.C. BUCURESTI</t>
  </si>
  <si>
    <t>servicii paza</t>
  </si>
  <si>
    <t>CEC</t>
  </si>
  <si>
    <t>20.30.1</t>
  </si>
  <si>
    <t>Total 20.30.1</t>
  </si>
  <si>
    <t>Subtotal 10.01.13</t>
  </si>
  <si>
    <t>SPECTRUM SRL BRAILA</t>
  </si>
  <si>
    <t>rechizite</t>
  </si>
  <si>
    <t>20.01.05</t>
  </si>
  <si>
    <t>ROMPETROL SRL</t>
  </si>
  <si>
    <t>bonuri val.carb.auto</t>
  </si>
  <si>
    <t>Total 20.01.05</t>
  </si>
  <si>
    <t>Subtotal 20.01.06</t>
  </si>
  <si>
    <t>CONFIDENT SERV SRL BRAILA</t>
  </si>
  <si>
    <t>chelt.comune paza</t>
  </si>
  <si>
    <t>Subtotal 20.30.1</t>
  </si>
  <si>
    <t>Total 20.11</t>
  </si>
  <si>
    <t>Total 20.25</t>
  </si>
  <si>
    <t>20.30.03</t>
  </si>
  <si>
    <t>Total 20.30.03</t>
  </si>
  <si>
    <t>diurna deplasare salariati</t>
  </si>
  <si>
    <t>Subtotal 20.01.05</t>
  </si>
  <si>
    <t>D.R.P.CONSTANTA</t>
  </si>
  <si>
    <t>taxe postale</t>
  </si>
  <si>
    <t>CASA JUDETEANA DE PENSII BRAILA</t>
  </si>
  <si>
    <t>abonament buletinul insolventei</t>
  </si>
  <si>
    <t>I.T.M. BRAILA</t>
  </si>
  <si>
    <t>avans deplasare salariati</t>
  </si>
  <si>
    <t>Subtotal 20.11</t>
  </si>
  <si>
    <t>Subtotal 20.25</t>
  </si>
  <si>
    <t>subtotal 20.30.03</t>
  </si>
  <si>
    <t>recuperare debite CASS</t>
  </si>
  <si>
    <t>20.01.02</t>
  </si>
  <si>
    <t>Total 20.01.02</t>
  </si>
  <si>
    <t>contrib.conc.si ind.0.85%</t>
  </si>
  <si>
    <t>perioada: 01.06 - 30.06.2017</t>
  </si>
  <si>
    <t>iunie</t>
  </si>
  <si>
    <t>Total iunie 2017</t>
  </si>
  <si>
    <t>indemnizatii concediu medical suportate de unitate</t>
  </si>
  <si>
    <t>Subtotal 20.01.02</t>
  </si>
  <si>
    <t>SELADO COM SRL BRAILA</t>
  </si>
  <si>
    <t>imprimate tipizate+plicuri</t>
  </si>
  <si>
    <t>ECOCART HOLDING SRL BALS</t>
  </si>
  <si>
    <t>toner imprimanta</t>
  </si>
  <si>
    <t>ORANGE ROMANIA SA</t>
  </si>
  <si>
    <t>chelt.telefon mobil</t>
  </si>
  <si>
    <t>A.J.P.I.S. BRAILA</t>
  </si>
  <si>
    <t>chelt.comune taxa conces.</t>
  </si>
  <si>
    <t>monitorizare interv.</t>
  </si>
  <si>
    <t>MIN TRANS SERVICE SRL BRAILA</t>
  </si>
  <si>
    <t>rep.auto</t>
  </si>
  <si>
    <t>sursa alim.sist.video</t>
  </si>
  <si>
    <t>CYCLON TECH SRL BRAILA</t>
  </si>
  <si>
    <t>pregatire chiller pt.vara</t>
  </si>
  <si>
    <t>chelt.numerar materiale diverse</t>
  </si>
  <si>
    <t>servicii mententanta</t>
  </si>
  <si>
    <t>P.F.A. BOCA IONEL</t>
  </si>
  <si>
    <t>instruire pers.sit.de urgenta</t>
  </si>
  <si>
    <t>SINTEC SRL BAIA MARE</t>
  </si>
  <si>
    <t>asistenta tehnica programe</t>
  </si>
  <si>
    <t>capsatoare+perforatoare</t>
  </si>
  <si>
    <t>diferenta chelt.deplasare</t>
  </si>
  <si>
    <t>Total 20.13</t>
  </si>
  <si>
    <t>C.P.P.AL INSP.MUNCII BOTOSANI</t>
  </si>
  <si>
    <t>cursuri</t>
  </si>
  <si>
    <t>Total 20.14</t>
  </si>
  <si>
    <t>SCRA TRADING SRL BRAILA</t>
  </si>
  <si>
    <t>cv apa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</si>
</sst>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5"/>
    <xf numFmtId="0" fontId="11" fillId="39" borderId="16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7"/>
    <xf numFmtId="0" fontId="16" fillId="0" borderId="18"/>
    <xf numFmtId="0" fontId="17" fillId="0" borderId="19"/>
    <xf numFmtId="0" fontId="17" fillId="0" borderId="0"/>
    <xf numFmtId="0" fontId="14" fillId="0" borderId="0">
      <alignment horizontal="center" textRotation="90"/>
    </xf>
    <xf numFmtId="0" fontId="18" fillId="25" borderId="15"/>
    <xf numFmtId="0" fontId="19" fillId="0" borderId="20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21"/>
    <xf numFmtId="0" fontId="23" fillId="38" borderId="22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23"/>
    <xf numFmtId="0" fontId="27" fillId="0" borderId="0"/>
  </cellStyleXfs>
  <cellXfs count="92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165" fontId="0" fillId="0" borderId="3" xfId="0" applyNumberFormat="1" applyFont="1" applyBorder="1"/>
    <xf numFmtId="0" fontId="0" fillId="0" borderId="4" xfId="0" applyFont="1" applyBorder="1"/>
    <xf numFmtId="0" fontId="0" fillId="0" borderId="4" xfId="0" applyBorder="1"/>
    <xf numFmtId="165" fontId="0" fillId="0" borderId="4" xfId="0" applyNumberFormat="1" applyFont="1" applyBorder="1"/>
    <xf numFmtId="0" fontId="0" fillId="0" borderId="5" xfId="0" applyFont="1" applyBorder="1"/>
    <xf numFmtId="165" fontId="0" fillId="0" borderId="5" xfId="0" applyNumberFormat="1" applyFont="1" applyBorder="1"/>
    <xf numFmtId="3" fontId="0" fillId="0" borderId="5" xfId="0" applyNumberFormat="1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6" xfId="0" applyBorder="1"/>
    <xf numFmtId="0" fontId="0" fillId="0" borderId="7" xfId="0" applyFont="1" applyBorder="1"/>
    <xf numFmtId="165" fontId="0" fillId="0" borderId="7" xfId="0" applyNumberFormat="1" applyFont="1" applyBorder="1"/>
    <xf numFmtId="3" fontId="0" fillId="0" borderId="7" xfId="0" applyNumberFormat="1" applyFont="1" applyBorder="1"/>
    <xf numFmtId="0" fontId="0" fillId="0" borderId="0" xfId="0" applyAlignment="1">
      <alignment horizontal="center"/>
    </xf>
    <xf numFmtId="165" fontId="6" fillId="0" borderId="1" xfId="0" applyNumberFormat="1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2" fontId="0" fillId="0" borderId="0" xfId="0" applyNumberFormat="1"/>
    <xf numFmtId="14" fontId="5" fillId="0" borderId="0" xfId="0" applyNumberFormat="1" applyFont="1" applyAlignment="1">
      <alignment horizontal="center"/>
    </xf>
    <xf numFmtId="0" fontId="0" fillId="0" borderId="8" xfId="0" applyBorder="1"/>
    <xf numFmtId="2" fontId="6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center"/>
    </xf>
    <xf numFmtId="2" fontId="0" fillId="0" borderId="8" xfId="0" applyNumberFormat="1" applyBorder="1"/>
    <xf numFmtId="0" fontId="5" fillId="0" borderId="8" xfId="0" applyFont="1" applyBorder="1"/>
    <xf numFmtId="3" fontId="0" fillId="0" borderId="4" xfId="0" applyNumberFormat="1" applyFont="1" applyBorder="1"/>
    <xf numFmtId="0" fontId="0" fillId="0" borderId="9" xfId="0" applyBorder="1"/>
    <xf numFmtId="2" fontId="0" fillId="0" borderId="9" xfId="0" applyNumberFormat="1" applyBorder="1"/>
    <xf numFmtId="0" fontId="0" fillId="0" borderId="10" xfId="0" applyBorder="1"/>
    <xf numFmtId="0" fontId="0" fillId="0" borderId="10" xfId="0" applyBorder="1" applyAlignment="1">
      <alignment horizontal="center"/>
    </xf>
    <xf numFmtId="2" fontId="0" fillId="0" borderId="10" xfId="0" applyNumberFormat="1" applyBorder="1"/>
    <xf numFmtId="0" fontId="0" fillId="0" borderId="11" xfId="0" applyBorder="1"/>
    <xf numFmtId="0" fontId="0" fillId="0" borderId="11" xfId="0" applyBorder="1" applyAlignment="1">
      <alignment horizontal="center"/>
    </xf>
    <xf numFmtId="2" fontId="0" fillId="0" borderId="11" xfId="0" applyNumberFormat="1" applyBorder="1"/>
    <xf numFmtId="0" fontId="0" fillId="0" borderId="9" xfId="0" applyBorder="1" applyAlignment="1">
      <alignment horizontal="center"/>
    </xf>
    <xf numFmtId="0" fontId="0" fillId="0" borderId="12" xfId="0" applyBorder="1"/>
    <xf numFmtId="0" fontId="5" fillId="0" borderId="10" xfId="0" applyFont="1" applyBorder="1"/>
    <xf numFmtId="0" fontId="5" fillId="0" borderId="10" xfId="0" applyFont="1" applyBorder="1" applyAlignment="1">
      <alignment horizontal="left"/>
    </xf>
    <xf numFmtId="0" fontId="0" fillId="0" borderId="13" xfId="0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2" fontId="5" fillId="0" borderId="9" xfId="0" applyNumberFormat="1" applyFont="1" applyBorder="1"/>
    <xf numFmtId="0" fontId="5" fillId="0" borderId="12" xfId="0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11" xfId="0" applyFont="1" applyBorder="1" applyAlignment="1">
      <alignment horizontal="center"/>
    </xf>
    <xf numFmtId="165" fontId="0" fillId="0" borderId="11" xfId="0" applyNumberFormat="1" applyFont="1" applyBorder="1"/>
    <xf numFmtId="3" fontId="0" fillId="0" borderId="11" xfId="0" applyNumberFormat="1" applyFont="1" applyBorder="1"/>
    <xf numFmtId="0" fontId="0" fillId="0" borderId="24" xfId="0" applyBorder="1"/>
    <xf numFmtId="0" fontId="0" fillId="0" borderId="24" xfId="0" applyFont="1" applyBorder="1" applyAlignment="1">
      <alignment horizontal="center"/>
    </xf>
    <xf numFmtId="165" fontId="0" fillId="0" borderId="24" xfId="0" applyNumberFormat="1" applyFont="1" applyBorder="1"/>
    <xf numFmtId="3" fontId="0" fillId="0" borderId="24" xfId="0" applyNumberFormat="1" applyFont="1" applyBorder="1"/>
    <xf numFmtId="0" fontId="5" fillId="0" borderId="9" xfId="0" applyFont="1" applyFill="1" applyBorder="1"/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2" fontId="0" fillId="0" borderId="26" xfId="0" applyNumberFormat="1" applyBorder="1"/>
    <xf numFmtId="0" fontId="0" fillId="0" borderId="0" xfId="0" applyBorder="1"/>
    <xf numFmtId="0" fontId="0" fillId="0" borderId="27" xfId="0" applyBorder="1"/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 wrapText="1"/>
    </xf>
    <xf numFmtId="1" fontId="0" fillId="0" borderId="8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29" xfId="0" applyFont="1" applyBorder="1"/>
    <xf numFmtId="0" fontId="5" fillId="0" borderId="11" xfId="0" applyFont="1" applyBorder="1"/>
    <xf numFmtId="0" fontId="0" fillId="0" borderId="30" xfId="0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2" fontId="6" fillId="0" borderId="11" xfId="0" applyNumberFormat="1" applyFont="1" applyBorder="1" applyAlignment="1">
      <alignment horizontal="right"/>
    </xf>
    <xf numFmtId="0" fontId="5" fillId="0" borderId="9" xfId="0" applyFont="1" applyBorder="1" applyAlignment="1">
      <alignment horizontal="center" wrapText="1"/>
    </xf>
    <xf numFmtId="2" fontId="5" fillId="0" borderId="9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1" xfId="0" applyFont="1" applyBorder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H35"/>
  <sheetViews>
    <sheetView topLeftCell="C13" workbookViewId="0">
      <selection activeCell="F34" sqref="F34"/>
    </sheetView>
  </sheetViews>
  <sheetFormatPr defaultRowHeight="12.75"/>
  <cols>
    <col min="1" max="2" width="0" hidden="1" customWidth="1"/>
    <col min="3" max="3" width="20.28515625" customWidth="1"/>
    <col min="4" max="4" width="9.140625" style="23"/>
    <col min="5" max="5" width="6.5703125" style="23" customWidth="1"/>
    <col min="6" max="6" width="15.28515625" customWidth="1"/>
    <col min="7" max="7" width="48.85546875" customWidth="1"/>
  </cols>
  <sheetData>
    <row r="1" spans="3:8">
      <c r="C1" s="1" t="s">
        <v>26</v>
      </c>
      <c r="D1" s="26"/>
      <c r="E1" s="26"/>
      <c r="F1" s="1"/>
    </row>
    <row r="3" spans="3:8">
      <c r="C3" s="1" t="s">
        <v>29</v>
      </c>
      <c r="D3" s="26"/>
      <c r="E3" s="26"/>
      <c r="F3" s="1"/>
      <c r="G3" s="1"/>
    </row>
    <row r="4" spans="3:8">
      <c r="C4" s="1" t="s">
        <v>28</v>
      </c>
      <c r="D4" s="26"/>
      <c r="E4" s="26"/>
      <c r="F4" s="1"/>
      <c r="H4" s="2"/>
    </row>
    <row r="5" spans="3:8">
      <c r="C5" s="1"/>
      <c r="D5" s="26"/>
      <c r="E5" s="26"/>
      <c r="F5" s="1"/>
      <c r="H5" s="2"/>
    </row>
    <row r="6" spans="3:8">
      <c r="C6" s="25" t="s">
        <v>111</v>
      </c>
      <c r="D6" s="26"/>
      <c r="E6" s="26"/>
      <c r="F6" s="25"/>
      <c r="G6" s="25"/>
      <c r="H6" s="2"/>
    </row>
    <row r="7" spans="3:8">
      <c r="D7" s="26"/>
      <c r="E7" s="26"/>
      <c r="F7" s="1"/>
    </row>
    <row r="8" spans="3:8" s="23" customFormat="1">
      <c r="C8" s="6" t="s">
        <v>4</v>
      </c>
      <c r="D8" s="6" t="s">
        <v>0</v>
      </c>
      <c r="E8" s="6" t="s">
        <v>1</v>
      </c>
      <c r="F8" s="6" t="s">
        <v>2</v>
      </c>
      <c r="G8" s="6" t="s">
        <v>3</v>
      </c>
    </row>
    <row r="9" spans="3:8" s="23" customFormat="1">
      <c r="C9" s="12" t="s">
        <v>30</v>
      </c>
      <c r="D9" s="6"/>
      <c r="E9" s="6"/>
      <c r="F9" s="24">
        <v>759086</v>
      </c>
      <c r="G9" s="6"/>
    </row>
    <row r="10" spans="3:8">
      <c r="C10" s="7" t="s">
        <v>5</v>
      </c>
      <c r="D10" s="52" t="s">
        <v>112</v>
      </c>
      <c r="E10" s="52">
        <v>14</v>
      </c>
      <c r="F10" s="8">
        <v>146270</v>
      </c>
      <c r="G10" s="4" t="s">
        <v>72</v>
      </c>
    </row>
    <row r="11" spans="3:8">
      <c r="C11" s="7"/>
      <c r="D11" s="52" t="s">
        <v>112</v>
      </c>
      <c r="E11" s="52">
        <v>15</v>
      </c>
      <c r="F11" s="8">
        <v>3855</v>
      </c>
      <c r="G11" s="4" t="s">
        <v>27</v>
      </c>
    </row>
    <row r="12" spans="3:8" ht="13.5" thickBot="1">
      <c r="C12" s="9" t="s">
        <v>6</v>
      </c>
      <c r="D12" s="59"/>
      <c r="E12" s="53"/>
      <c r="F12" s="10">
        <f>SUM(F9:F11)</f>
        <v>909211</v>
      </c>
      <c r="G12" s="5"/>
    </row>
    <row r="13" spans="3:8">
      <c r="C13" s="12" t="s">
        <v>81</v>
      </c>
      <c r="D13" s="78"/>
      <c r="E13" s="79"/>
      <c r="F13" s="13">
        <v>272</v>
      </c>
      <c r="G13" s="12"/>
    </row>
    <row r="14" spans="3:8">
      <c r="C14" s="3" t="s">
        <v>7</v>
      </c>
      <c r="D14" s="52" t="s">
        <v>112</v>
      </c>
      <c r="E14" s="79">
        <v>29</v>
      </c>
      <c r="F14" s="13">
        <v>85</v>
      </c>
      <c r="G14" s="4" t="s">
        <v>96</v>
      </c>
    </row>
    <row r="15" spans="3:8" ht="13.5" thickBot="1">
      <c r="C15" s="64" t="s">
        <v>8</v>
      </c>
      <c r="D15" s="65"/>
      <c r="E15" s="65"/>
      <c r="F15" s="66">
        <f>SUM(F13:F14)</f>
        <v>357</v>
      </c>
      <c r="G15" s="67"/>
    </row>
    <row r="16" spans="3:8">
      <c r="C16" s="40" t="s">
        <v>71</v>
      </c>
      <c r="D16" s="61"/>
      <c r="E16" s="61"/>
      <c r="F16" s="62">
        <v>5475</v>
      </c>
      <c r="G16" s="63"/>
    </row>
    <row r="17" spans="3:7">
      <c r="C17" s="18" t="s">
        <v>9</v>
      </c>
      <c r="D17" s="52" t="s">
        <v>112</v>
      </c>
      <c r="E17" s="57">
        <v>14</v>
      </c>
      <c r="F17" s="15">
        <v>2555</v>
      </c>
      <c r="G17" s="60" t="s">
        <v>114</v>
      </c>
    </row>
    <row r="18" spans="3:7" ht="13.5" thickBot="1">
      <c r="C18" s="9" t="s">
        <v>10</v>
      </c>
      <c r="D18" s="55"/>
      <c r="E18" s="55"/>
      <c r="F18" s="10">
        <f>SUM(F16:F17)</f>
        <v>8030</v>
      </c>
      <c r="G18" s="19"/>
    </row>
    <row r="19" spans="3:7">
      <c r="C19" s="14" t="s">
        <v>11</v>
      </c>
      <c r="D19" s="57"/>
      <c r="E19" s="57"/>
      <c r="F19" s="15">
        <v>120432</v>
      </c>
      <c r="G19" s="14"/>
    </row>
    <row r="20" spans="3:7">
      <c r="C20" s="3" t="s">
        <v>12</v>
      </c>
      <c r="D20" s="52" t="s">
        <v>112</v>
      </c>
      <c r="E20" s="56">
        <v>14</v>
      </c>
      <c r="F20" s="8">
        <v>23838</v>
      </c>
      <c r="G20" s="4" t="s">
        <v>31</v>
      </c>
    </row>
    <row r="21" spans="3:7" ht="13.5" thickBot="1">
      <c r="C21" s="9" t="s">
        <v>13</v>
      </c>
      <c r="D21" s="55"/>
      <c r="E21" s="55"/>
      <c r="F21" s="10">
        <f>SUM(F19:F20)</f>
        <v>144270</v>
      </c>
      <c r="G21" s="17"/>
    </row>
    <row r="22" spans="3:7">
      <c r="C22" s="14" t="s">
        <v>14</v>
      </c>
      <c r="D22" s="57"/>
      <c r="E22" s="57"/>
      <c r="F22" s="15">
        <v>3850</v>
      </c>
      <c r="G22" s="16"/>
    </row>
    <row r="23" spans="3:7">
      <c r="C23" s="3" t="s">
        <v>15</v>
      </c>
      <c r="D23" s="52" t="s">
        <v>112</v>
      </c>
      <c r="E23" s="56">
        <v>14</v>
      </c>
      <c r="F23" s="15">
        <v>766</v>
      </c>
      <c r="G23" s="4" t="s">
        <v>32</v>
      </c>
    </row>
    <row r="24" spans="3:7" ht="13.5" thickBot="1">
      <c r="C24" s="9" t="s">
        <v>16</v>
      </c>
      <c r="D24" s="55"/>
      <c r="E24" s="55"/>
      <c r="F24" s="10">
        <f>SUM(F22:F23)</f>
        <v>4616</v>
      </c>
      <c r="G24" s="17"/>
    </row>
    <row r="25" spans="3:7">
      <c r="C25" s="20" t="s">
        <v>17</v>
      </c>
      <c r="D25" s="58"/>
      <c r="E25" s="58"/>
      <c r="F25" s="21">
        <v>39758</v>
      </c>
      <c r="G25" s="22"/>
    </row>
    <row r="26" spans="3:7">
      <c r="C26" s="18" t="s">
        <v>18</v>
      </c>
      <c r="D26" s="52" t="s">
        <v>112</v>
      </c>
      <c r="E26" s="56">
        <v>14</v>
      </c>
      <c r="F26" s="15">
        <v>7939</v>
      </c>
      <c r="G26" s="4" t="s">
        <v>33</v>
      </c>
    </row>
    <row r="27" spans="3:7" ht="13.5" thickBot="1">
      <c r="C27" s="9" t="s">
        <v>19</v>
      </c>
      <c r="D27" s="55"/>
      <c r="E27" s="55"/>
      <c r="F27" s="10">
        <f>SUM(F25:F26)</f>
        <v>47697</v>
      </c>
      <c r="G27" s="17"/>
    </row>
    <row r="28" spans="3:7">
      <c r="C28" s="14" t="s">
        <v>20</v>
      </c>
      <c r="D28" s="56"/>
      <c r="E28" s="57"/>
      <c r="F28" s="15">
        <v>1145</v>
      </c>
      <c r="G28" s="16"/>
    </row>
    <row r="29" spans="3:7">
      <c r="C29" s="3" t="s">
        <v>21</v>
      </c>
      <c r="D29" s="52" t="s">
        <v>112</v>
      </c>
      <c r="E29" s="56">
        <v>14</v>
      </c>
      <c r="F29" s="8">
        <v>227</v>
      </c>
      <c r="G29" s="4" t="s">
        <v>34</v>
      </c>
    </row>
    <row r="30" spans="3:7" ht="13.5" thickBot="1">
      <c r="C30" s="9" t="s">
        <v>22</v>
      </c>
      <c r="D30" s="55"/>
      <c r="E30" s="55"/>
      <c r="F30" s="10">
        <f>SUM(F28:F29)</f>
        <v>1372</v>
      </c>
      <c r="G30" s="17"/>
    </row>
    <row r="31" spans="3:7">
      <c r="C31" s="14" t="s">
        <v>23</v>
      </c>
      <c r="D31" s="57"/>
      <c r="E31" s="57"/>
      <c r="F31" s="15">
        <v>7277</v>
      </c>
      <c r="G31" s="14"/>
    </row>
    <row r="32" spans="3:7">
      <c r="C32" s="18" t="s">
        <v>24</v>
      </c>
      <c r="D32" s="52" t="s">
        <v>112</v>
      </c>
      <c r="E32" s="56">
        <v>14</v>
      </c>
      <c r="F32" s="13">
        <v>1298</v>
      </c>
      <c r="G32" s="4" t="s">
        <v>110</v>
      </c>
    </row>
    <row r="33" spans="3:7">
      <c r="C33" s="80"/>
      <c r="D33" s="52" t="s">
        <v>112</v>
      </c>
      <c r="E33" s="54">
        <v>21</v>
      </c>
      <c r="F33" s="13">
        <v>-779</v>
      </c>
      <c r="G33" s="4" t="s">
        <v>107</v>
      </c>
    </row>
    <row r="34" spans="3:7">
      <c r="C34" s="11" t="s">
        <v>25</v>
      </c>
      <c r="D34" s="54"/>
      <c r="E34" s="54"/>
      <c r="F34" s="13">
        <f>SUM(F31:F33)</f>
        <v>7796</v>
      </c>
      <c r="G34" s="34"/>
    </row>
    <row r="35" spans="3:7" ht="13.5" thickBot="1">
      <c r="C35" s="68" t="s">
        <v>113</v>
      </c>
      <c r="D35" s="49"/>
      <c r="E35" s="49"/>
      <c r="F35" s="50">
        <f>F12+F15+F18+F21+F24+F27+F30+F34</f>
        <v>1123349</v>
      </c>
      <c r="G35" s="35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6"/>
  <sheetViews>
    <sheetView tabSelected="1" topLeftCell="C55" workbookViewId="0">
      <selection activeCell="A77" sqref="A77"/>
    </sheetView>
  </sheetViews>
  <sheetFormatPr defaultRowHeight="12.75"/>
  <cols>
    <col min="1" max="1" width="21.42578125" customWidth="1"/>
    <col min="2" max="2" width="12.140625" style="23" customWidth="1"/>
    <col min="3" max="3" width="15.5703125" style="23" customWidth="1"/>
    <col min="4" max="4" width="18.28515625" style="23" customWidth="1"/>
    <col min="5" max="5" width="44.5703125" style="23" customWidth="1"/>
    <col min="6" max="6" width="18.42578125" style="23" customWidth="1"/>
    <col min="7" max="7" width="10.5703125" style="27" customWidth="1"/>
    <col min="8" max="8" width="26.7109375" customWidth="1"/>
  </cols>
  <sheetData>
    <row r="1" spans="1:8">
      <c r="A1" s="1" t="s">
        <v>26</v>
      </c>
      <c r="B1" s="26"/>
    </row>
    <row r="3" spans="1:8">
      <c r="A3" s="90" t="s">
        <v>29</v>
      </c>
      <c r="B3" s="90"/>
      <c r="C3" s="90"/>
      <c r="D3" s="90"/>
    </row>
    <row r="4" spans="1:8">
      <c r="A4" s="1" t="s">
        <v>35</v>
      </c>
      <c r="B4" s="26"/>
    </row>
    <row r="5" spans="1:8">
      <c r="A5" s="25" t="s">
        <v>111</v>
      </c>
      <c r="B5" s="26"/>
      <c r="C5" s="26"/>
      <c r="D5" s="28"/>
    </row>
    <row r="7" spans="1:8" s="89" customFormat="1" ht="54.75" customHeight="1" thickBot="1">
      <c r="A7" s="49" t="s">
        <v>4</v>
      </c>
      <c r="B7" s="49" t="s">
        <v>0</v>
      </c>
      <c r="C7" s="49" t="s">
        <v>36</v>
      </c>
      <c r="D7" s="87" t="s">
        <v>37</v>
      </c>
      <c r="E7" s="49" t="s">
        <v>38</v>
      </c>
      <c r="F7" s="49" t="s">
        <v>39</v>
      </c>
      <c r="G7" s="88" t="s">
        <v>2</v>
      </c>
      <c r="H7" s="49" t="s">
        <v>3</v>
      </c>
    </row>
    <row r="8" spans="1:8" s="26" customFormat="1" ht="16.5" customHeight="1">
      <c r="A8" s="40" t="s">
        <v>42</v>
      </c>
      <c r="B8" s="84"/>
      <c r="C8" s="84"/>
      <c r="D8" s="85"/>
      <c r="E8" s="84"/>
      <c r="F8" s="84"/>
      <c r="G8" s="86">
        <v>3593.76</v>
      </c>
      <c r="H8" s="84"/>
    </row>
    <row r="9" spans="1:8" s="26" customFormat="1" ht="16.5" customHeight="1">
      <c r="A9" s="33" t="s">
        <v>40</v>
      </c>
      <c r="B9" s="31" t="s">
        <v>112</v>
      </c>
      <c r="C9" s="75">
        <v>22</v>
      </c>
      <c r="D9" s="76">
        <v>364</v>
      </c>
      <c r="E9" s="38" t="s">
        <v>116</v>
      </c>
      <c r="F9" s="75">
        <v>20366</v>
      </c>
      <c r="G9" s="30">
        <v>484.33</v>
      </c>
      <c r="H9" s="29" t="s">
        <v>117</v>
      </c>
    </row>
    <row r="10" spans="1:8">
      <c r="A10" s="29"/>
      <c r="B10" s="31" t="s">
        <v>112</v>
      </c>
      <c r="C10" s="31">
        <v>23</v>
      </c>
      <c r="D10" s="31">
        <v>369</v>
      </c>
      <c r="E10" s="31" t="s">
        <v>118</v>
      </c>
      <c r="F10" s="31">
        <v>11122</v>
      </c>
      <c r="G10" s="32">
        <v>690.2</v>
      </c>
      <c r="H10" s="29" t="s">
        <v>119</v>
      </c>
    </row>
    <row r="11" spans="1:8">
      <c r="A11" s="29"/>
      <c r="B11" s="38" t="s">
        <v>112</v>
      </c>
      <c r="C11" s="38">
        <v>29</v>
      </c>
      <c r="D11" s="38">
        <v>391</v>
      </c>
      <c r="E11" s="38" t="s">
        <v>116</v>
      </c>
      <c r="F11" s="38">
        <v>20379</v>
      </c>
      <c r="G11" s="39">
        <v>578.34</v>
      </c>
      <c r="H11" s="37" t="s">
        <v>83</v>
      </c>
    </row>
    <row r="12" spans="1:8">
      <c r="A12" s="37"/>
      <c r="B12" s="38" t="s">
        <v>112</v>
      </c>
      <c r="C12" s="38">
        <v>30</v>
      </c>
      <c r="D12" s="38">
        <v>392</v>
      </c>
      <c r="E12" s="38" t="s">
        <v>82</v>
      </c>
      <c r="F12" s="38">
        <v>92550</v>
      </c>
      <c r="G12" s="39">
        <v>330.82</v>
      </c>
      <c r="H12" s="37" t="s">
        <v>83</v>
      </c>
    </row>
    <row r="13" spans="1:8" s="35" customFormat="1" ht="13.5" thickBot="1">
      <c r="A13" s="35" t="s">
        <v>41</v>
      </c>
      <c r="B13" s="43"/>
      <c r="C13" s="43"/>
      <c r="D13" s="43"/>
      <c r="E13" s="43"/>
      <c r="F13" s="43"/>
      <c r="G13" s="36">
        <f>SUM(G8:G12)</f>
        <v>5677.45</v>
      </c>
    </row>
    <row r="14" spans="1:8" s="73" customFormat="1">
      <c r="A14" s="40" t="s">
        <v>115</v>
      </c>
      <c r="B14" s="41"/>
      <c r="C14" s="41"/>
      <c r="D14" s="41"/>
      <c r="E14" s="71"/>
      <c r="F14" s="41"/>
      <c r="G14" s="42">
        <v>317.02</v>
      </c>
      <c r="H14" s="40"/>
    </row>
    <row r="15" spans="1:8" s="73" customFormat="1">
      <c r="A15" s="33" t="s">
        <v>108</v>
      </c>
      <c r="B15" s="31"/>
      <c r="C15" s="31"/>
      <c r="D15" s="31"/>
      <c r="E15" s="38"/>
      <c r="F15" s="31"/>
      <c r="G15" s="32">
        <v>0</v>
      </c>
      <c r="H15" s="29"/>
    </row>
    <row r="16" spans="1:8" s="74" customFormat="1" ht="13.5" thickBot="1">
      <c r="A16" s="35" t="s">
        <v>109</v>
      </c>
      <c r="B16" s="43"/>
      <c r="C16" s="43"/>
      <c r="D16" s="43"/>
      <c r="E16" s="43"/>
      <c r="F16" s="43"/>
      <c r="G16" s="36">
        <f>SUM(G14:G15)</f>
        <v>317.02</v>
      </c>
      <c r="H16" s="35"/>
    </row>
    <row r="17" spans="1:8">
      <c r="A17" s="40" t="s">
        <v>43</v>
      </c>
      <c r="B17" s="41"/>
      <c r="C17" s="41"/>
      <c r="D17" s="41"/>
      <c r="E17" s="41"/>
      <c r="F17" s="41"/>
      <c r="G17" s="42">
        <v>27646.3</v>
      </c>
      <c r="H17" s="40"/>
    </row>
    <row r="18" spans="1:8">
      <c r="A18" s="33" t="s">
        <v>44</v>
      </c>
      <c r="B18" s="31" t="s">
        <v>112</v>
      </c>
      <c r="C18" s="41">
        <v>22</v>
      </c>
      <c r="D18" s="41">
        <v>365</v>
      </c>
      <c r="E18" s="31" t="s">
        <v>45</v>
      </c>
      <c r="F18" s="41">
        <v>6200508607</v>
      </c>
      <c r="G18" s="42">
        <v>1492.99</v>
      </c>
      <c r="H18" s="29" t="s">
        <v>46</v>
      </c>
    </row>
    <row r="19" spans="1:8" s="44" customFormat="1" ht="13.5" thickBot="1">
      <c r="A19" s="35" t="s">
        <v>47</v>
      </c>
      <c r="B19" s="43"/>
      <c r="C19" s="43"/>
      <c r="D19" s="43"/>
      <c r="E19" s="43"/>
      <c r="F19" s="43"/>
      <c r="G19" s="36">
        <f>SUM(G17:G18)</f>
        <v>29139.29</v>
      </c>
      <c r="H19" s="35"/>
    </row>
    <row r="20" spans="1:8">
      <c r="A20" s="40" t="s">
        <v>53</v>
      </c>
      <c r="B20" s="41"/>
      <c r="C20" s="41"/>
      <c r="D20" s="41"/>
      <c r="E20" s="41"/>
      <c r="F20" s="41"/>
      <c r="G20" s="42">
        <v>1281.8</v>
      </c>
      <c r="H20" s="40"/>
    </row>
    <row r="21" spans="1:8">
      <c r="A21" s="33" t="s">
        <v>48</v>
      </c>
      <c r="B21" s="31" t="s">
        <v>112</v>
      </c>
      <c r="C21" s="31">
        <v>23</v>
      </c>
      <c r="D21" s="31">
        <v>375</v>
      </c>
      <c r="E21" s="31" t="s">
        <v>51</v>
      </c>
      <c r="F21" s="31">
        <v>594797</v>
      </c>
      <c r="G21" s="32">
        <v>131.13</v>
      </c>
      <c r="H21" s="37" t="s">
        <v>52</v>
      </c>
    </row>
    <row r="22" spans="1:8">
      <c r="A22" s="45"/>
      <c r="B22" s="31" t="s">
        <v>112</v>
      </c>
      <c r="C22" s="38">
        <v>28</v>
      </c>
      <c r="D22" s="38">
        <v>383</v>
      </c>
      <c r="E22" s="31" t="s">
        <v>49</v>
      </c>
      <c r="F22" s="38">
        <v>694304</v>
      </c>
      <c r="G22" s="39">
        <v>161.15</v>
      </c>
      <c r="H22" s="37" t="s">
        <v>50</v>
      </c>
    </row>
    <row r="23" spans="1:8" s="44" customFormat="1" ht="13.5" thickBot="1">
      <c r="A23" s="35" t="s">
        <v>54</v>
      </c>
      <c r="B23" s="43"/>
      <c r="C23" s="43"/>
      <c r="D23" s="43"/>
      <c r="E23" s="43"/>
      <c r="F23" s="43"/>
      <c r="G23" s="36">
        <f>SUM(G20:G22)</f>
        <v>1574.08</v>
      </c>
      <c r="H23" s="35"/>
    </row>
    <row r="24" spans="1:8" s="73" customFormat="1">
      <c r="A24" s="37" t="s">
        <v>97</v>
      </c>
      <c r="B24" s="38"/>
      <c r="C24" s="38"/>
      <c r="D24" s="38"/>
      <c r="E24" s="38"/>
      <c r="F24" s="38"/>
      <c r="G24" s="39">
        <v>7500</v>
      </c>
      <c r="H24" s="37"/>
    </row>
    <row r="25" spans="1:8" s="73" customFormat="1">
      <c r="A25" s="45" t="s">
        <v>84</v>
      </c>
      <c r="B25" s="31" t="s">
        <v>112</v>
      </c>
      <c r="C25" s="38">
        <v>28</v>
      </c>
      <c r="D25" s="38">
        <v>378</v>
      </c>
      <c r="E25" s="38" t="s">
        <v>85</v>
      </c>
      <c r="F25" s="38">
        <v>561</v>
      </c>
      <c r="G25" s="39">
        <v>2500</v>
      </c>
      <c r="H25" s="37" t="s">
        <v>86</v>
      </c>
    </row>
    <row r="26" spans="1:8" s="74" customFormat="1" ht="13.5" thickBot="1">
      <c r="A26" s="35" t="s">
        <v>87</v>
      </c>
      <c r="B26" s="43"/>
      <c r="C26" s="43"/>
      <c r="D26" s="43"/>
      <c r="E26" s="43"/>
      <c r="F26" s="43"/>
      <c r="G26" s="36">
        <f>SUM(G24:G25)</f>
        <v>10000</v>
      </c>
      <c r="H26" s="35"/>
    </row>
    <row r="27" spans="1:8" s="73" customFormat="1">
      <c r="A27" s="70" t="s">
        <v>88</v>
      </c>
      <c r="B27" s="71"/>
      <c r="C27" s="71"/>
      <c r="D27" s="71"/>
      <c r="E27" s="71"/>
      <c r="F27" s="71"/>
      <c r="G27" s="72">
        <v>374</v>
      </c>
      <c r="H27" s="70"/>
    </row>
    <row r="28" spans="1:8">
      <c r="A28" s="45" t="s">
        <v>55</v>
      </c>
      <c r="B28" s="31"/>
      <c r="C28" s="38"/>
      <c r="D28" s="38"/>
      <c r="E28" s="38"/>
      <c r="F28" s="38"/>
      <c r="G28" s="39">
        <v>0</v>
      </c>
      <c r="H28" s="37"/>
    </row>
    <row r="29" spans="1:8" s="44" customFormat="1" ht="13.5" thickBot="1">
      <c r="A29" s="35" t="s">
        <v>56</v>
      </c>
      <c r="B29" s="43"/>
      <c r="C29" s="43"/>
      <c r="D29" s="43"/>
      <c r="E29" s="43"/>
      <c r="F29" s="43"/>
      <c r="G29" s="36">
        <v>374</v>
      </c>
      <c r="H29" s="35"/>
    </row>
    <row r="30" spans="1:8">
      <c r="A30" s="40" t="s">
        <v>57</v>
      </c>
      <c r="B30" s="41"/>
      <c r="C30" s="41"/>
      <c r="D30" s="41"/>
      <c r="E30" s="41"/>
      <c r="F30" s="41"/>
      <c r="G30" s="42">
        <v>6427.31</v>
      </c>
      <c r="H30" s="40"/>
    </row>
    <row r="31" spans="1:8">
      <c r="A31" s="33" t="s">
        <v>58</v>
      </c>
      <c r="B31" s="31" t="s">
        <v>112</v>
      </c>
      <c r="C31" s="41">
        <v>7</v>
      </c>
      <c r="D31" s="38">
        <v>325</v>
      </c>
      <c r="E31" s="38" t="s">
        <v>120</v>
      </c>
      <c r="F31" s="38">
        <v>21034979</v>
      </c>
      <c r="G31" s="42">
        <v>555.78</v>
      </c>
      <c r="H31" s="37" t="s">
        <v>121</v>
      </c>
    </row>
    <row r="32" spans="1:8">
      <c r="B32" s="31" t="s">
        <v>112</v>
      </c>
      <c r="C32" s="31">
        <v>23</v>
      </c>
      <c r="D32" s="31">
        <v>373</v>
      </c>
      <c r="E32" s="38" t="s">
        <v>73</v>
      </c>
      <c r="F32" s="77">
        <v>292450379</v>
      </c>
      <c r="G32" s="32">
        <v>23.99</v>
      </c>
      <c r="H32" s="37" t="s">
        <v>74</v>
      </c>
    </row>
    <row r="33" spans="1:8">
      <c r="A33" s="29"/>
      <c r="B33" s="31" t="s">
        <v>112</v>
      </c>
      <c r="C33" s="31">
        <v>23</v>
      </c>
      <c r="D33" s="31">
        <v>376</v>
      </c>
      <c r="E33" s="38" t="s">
        <v>98</v>
      </c>
      <c r="F33" s="31"/>
      <c r="G33" s="32">
        <v>491.9</v>
      </c>
      <c r="H33" s="37" t="s">
        <v>99</v>
      </c>
    </row>
    <row r="34" spans="1:8">
      <c r="A34" s="37"/>
      <c r="B34" s="31" t="s">
        <v>112</v>
      </c>
      <c r="C34" s="38">
        <v>23</v>
      </c>
      <c r="D34" s="38">
        <v>370</v>
      </c>
      <c r="E34" s="38" t="s">
        <v>120</v>
      </c>
      <c r="F34" s="38">
        <v>25619543</v>
      </c>
      <c r="G34" s="39">
        <v>510.06</v>
      </c>
      <c r="H34" s="37" t="s">
        <v>121</v>
      </c>
    </row>
    <row r="35" spans="1:8">
      <c r="A35" s="37"/>
      <c r="B35" s="31" t="s">
        <v>112</v>
      </c>
      <c r="C35" s="38">
        <v>28</v>
      </c>
      <c r="D35" s="38">
        <v>382</v>
      </c>
      <c r="E35" s="38" t="s">
        <v>98</v>
      </c>
      <c r="F35" s="38"/>
      <c r="G35" s="39">
        <v>336.5</v>
      </c>
      <c r="H35" s="37" t="s">
        <v>99</v>
      </c>
    </row>
    <row r="36" spans="1:8" s="44" customFormat="1" ht="13.5" thickBot="1">
      <c r="A36" s="35" t="s">
        <v>59</v>
      </c>
      <c r="B36" s="43"/>
      <c r="C36" s="43"/>
      <c r="D36" s="43"/>
      <c r="E36" s="43"/>
      <c r="F36" s="43"/>
      <c r="G36" s="36">
        <f>SUM(G30:G35)</f>
        <v>8345.5400000000009</v>
      </c>
      <c r="H36" s="35"/>
    </row>
    <row r="37" spans="1:8">
      <c r="A37" s="40" t="s">
        <v>60</v>
      </c>
      <c r="B37" s="41"/>
      <c r="C37" s="41"/>
      <c r="D37" s="41"/>
      <c r="E37" s="41"/>
      <c r="F37" s="41"/>
      <c r="G37" s="42">
        <v>28469.82</v>
      </c>
      <c r="H37" s="40"/>
    </row>
    <row r="38" spans="1:8">
      <c r="A38" s="33" t="s">
        <v>61</v>
      </c>
      <c r="B38" s="31" t="s">
        <v>112</v>
      </c>
      <c r="C38" s="41">
        <v>22</v>
      </c>
      <c r="D38" s="41">
        <v>366</v>
      </c>
      <c r="E38" s="31" t="s">
        <v>89</v>
      </c>
      <c r="F38" s="82">
        <v>7402</v>
      </c>
      <c r="G38" s="42">
        <v>1303.6500000000001</v>
      </c>
      <c r="H38" s="37" t="s">
        <v>62</v>
      </c>
    </row>
    <row r="39" spans="1:8">
      <c r="A39" s="40"/>
      <c r="B39" s="31" t="s">
        <v>112</v>
      </c>
      <c r="C39" s="41">
        <v>22</v>
      </c>
      <c r="D39" s="41">
        <v>360</v>
      </c>
      <c r="E39" s="31" t="s">
        <v>100</v>
      </c>
      <c r="F39" s="82">
        <v>22797</v>
      </c>
      <c r="G39" s="42">
        <v>239.26</v>
      </c>
      <c r="H39" s="29" t="s">
        <v>90</v>
      </c>
    </row>
    <row r="40" spans="1:8">
      <c r="A40" s="29"/>
      <c r="B40" s="31" t="s">
        <v>112</v>
      </c>
      <c r="C40" s="41">
        <v>22</v>
      </c>
      <c r="D40" s="31">
        <v>367</v>
      </c>
      <c r="E40" s="31" t="s">
        <v>75</v>
      </c>
      <c r="F40" s="82">
        <v>60008</v>
      </c>
      <c r="G40" s="42">
        <v>2597.06</v>
      </c>
      <c r="H40" s="37" t="s">
        <v>77</v>
      </c>
    </row>
    <row r="41" spans="1:8">
      <c r="A41" s="29"/>
      <c r="B41" s="31" t="s">
        <v>112</v>
      </c>
      <c r="C41" s="41">
        <v>22</v>
      </c>
      <c r="D41" s="41">
        <v>359</v>
      </c>
      <c r="E41" s="31" t="s">
        <v>122</v>
      </c>
      <c r="F41" s="82">
        <v>12553</v>
      </c>
      <c r="G41" s="42">
        <v>30.73</v>
      </c>
      <c r="H41" s="37" t="s">
        <v>123</v>
      </c>
    </row>
    <row r="42" spans="1:8">
      <c r="A42" s="29"/>
      <c r="B42" s="31" t="s">
        <v>112</v>
      </c>
      <c r="C42" s="41">
        <v>22</v>
      </c>
      <c r="D42" s="31">
        <v>368</v>
      </c>
      <c r="E42" s="31" t="s">
        <v>75</v>
      </c>
      <c r="F42" s="69">
        <v>61587</v>
      </c>
      <c r="G42" s="32">
        <v>95.2</v>
      </c>
      <c r="H42" s="29" t="s">
        <v>124</v>
      </c>
    </row>
    <row r="43" spans="1:8">
      <c r="A43" s="29"/>
      <c r="B43" s="31" t="s">
        <v>112</v>
      </c>
      <c r="C43" s="41">
        <v>23</v>
      </c>
      <c r="D43" s="31">
        <v>371</v>
      </c>
      <c r="E43" s="31" t="s">
        <v>125</v>
      </c>
      <c r="F43" s="31">
        <v>46113</v>
      </c>
      <c r="G43" s="32">
        <v>297.26</v>
      </c>
      <c r="H43" s="37" t="s">
        <v>126</v>
      </c>
    </row>
    <row r="44" spans="1:8">
      <c r="A44" s="29"/>
      <c r="B44" s="31" t="s">
        <v>112</v>
      </c>
      <c r="C44" s="41">
        <v>23</v>
      </c>
      <c r="D44" s="31">
        <v>372</v>
      </c>
      <c r="E44" s="31" t="s">
        <v>75</v>
      </c>
      <c r="F44" s="31">
        <v>63775</v>
      </c>
      <c r="G44" s="32">
        <v>353.24</v>
      </c>
      <c r="H44" s="37" t="s">
        <v>127</v>
      </c>
    </row>
    <row r="45" spans="1:8">
      <c r="A45" s="29"/>
      <c r="B45" s="31" t="s">
        <v>112</v>
      </c>
      <c r="C45" s="41">
        <v>28</v>
      </c>
      <c r="D45" s="31">
        <v>379</v>
      </c>
      <c r="E45" s="31" t="s">
        <v>128</v>
      </c>
      <c r="F45" s="31">
        <v>4002285</v>
      </c>
      <c r="G45" s="32">
        <v>761.6</v>
      </c>
      <c r="H45" s="29" t="s">
        <v>129</v>
      </c>
    </row>
    <row r="46" spans="1:8">
      <c r="A46" s="37"/>
      <c r="B46" s="31" t="s">
        <v>112</v>
      </c>
      <c r="C46" s="31">
        <v>29</v>
      </c>
      <c r="D46" s="38" t="s">
        <v>78</v>
      </c>
      <c r="E46" s="38" t="s">
        <v>102</v>
      </c>
      <c r="F46" s="38">
        <v>72</v>
      </c>
      <c r="G46" s="39">
        <v>200</v>
      </c>
      <c r="H46" s="37" t="s">
        <v>130</v>
      </c>
    </row>
    <row r="47" spans="1:8">
      <c r="A47" s="37"/>
      <c r="B47" s="31" t="s">
        <v>112</v>
      </c>
      <c r="C47" s="31">
        <v>29</v>
      </c>
      <c r="D47" s="38">
        <v>384</v>
      </c>
      <c r="E47" s="31" t="s">
        <v>75</v>
      </c>
      <c r="F47" s="38">
        <v>61575</v>
      </c>
      <c r="G47" s="39">
        <v>119</v>
      </c>
      <c r="H47" s="37" t="s">
        <v>131</v>
      </c>
    </row>
    <row r="48" spans="1:8">
      <c r="A48" s="37"/>
      <c r="B48" s="31" t="s">
        <v>112</v>
      </c>
      <c r="C48" s="31">
        <v>29</v>
      </c>
      <c r="D48" s="38">
        <v>387</v>
      </c>
      <c r="E48" s="31" t="s">
        <v>76</v>
      </c>
      <c r="F48" s="38"/>
      <c r="G48" s="39">
        <v>79.16</v>
      </c>
      <c r="H48" s="37" t="s">
        <v>101</v>
      </c>
    </row>
    <row r="49" spans="1:8">
      <c r="A49" s="37"/>
      <c r="B49" s="31" t="s">
        <v>112</v>
      </c>
      <c r="C49" s="31">
        <v>29</v>
      </c>
      <c r="D49" s="38">
        <v>388</v>
      </c>
      <c r="E49" s="38" t="s">
        <v>132</v>
      </c>
      <c r="F49" s="38">
        <v>1623</v>
      </c>
      <c r="G49" s="39">
        <v>150</v>
      </c>
      <c r="H49" s="37" t="s">
        <v>133</v>
      </c>
    </row>
    <row r="50" spans="1:8">
      <c r="A50" s="37"/>
      <c r="B50" s="31" t="s">
        <v>112</v>
      </c>
      <c r="C50" s="31">
        <v>29</v>
      </c>
      <c r="D50" s="38">
        <v>385</v>
      </c>
      <c r="E50" s="31" t="s">
        <v>134</v>
      </c>
      <c r="F50" s="38">
        <v>1170438</v>
      </c>
      <c r="G50" s="39">
        <v>999.6</v>
      </c>
      <c r="H50" s="37" t="s">
        <v>135</v>
      </c>
    </row>
    <row r="51" spans="1:8">
      <c r="A51" s="37"/>
      <c r="B51" s="31" t="s">
        <v>112</v>
      </c>
      <c r="C51" s="38">
        <v>30</v>
      </c>
      <c r="D51" s="38">
        <v>393</v>
      </c>
      <c r="E51" s="38" t="s">
        <v>82</v>
      </c>
      <c r="F51" s="38">
        <v>92550</v>
      </c>
      <c r="G51" s="39">
        <v>78.540000000000006</v>
      </c>
      <c r="H51" s="37" t="s">
        <v>136</v>
      </c>
    </row>
    <row r="52" spans="1:8" s="44" customFormat="1" ht="13.5" thickBot="1">
      <c r="A52" s="35" t="s">
        <v>63</v>
      </c>
      <c r="B52" s="43"/>
      <c r="C52" s="43"/>
      <c r="D52" s="43"/>
      <c r="E52" s="43"/>
      <c r="F52" s="43"/>
      <c r="G52" s="36">
        <f>SUM(G37:G51)</f>
        <v>35774.120000000003</v>
      </c>
      <c r="H52" s="35"/>
    </row>
    <row r="53" spans="1:8">
      <c r="A53" s="40" t="s">
        <v>64</v>
      </c>
      <c r="B53" s="41"/>
      <c r="C53" s="41"/>
      <c r="D53" s="41"/>
      <c r="E53" s="41"/>
      <c r="F53" s="41"/>
      <c r="G53" s="42">
        <v>4746</v>
      </c>
      <c r="H53" s="40"/>
    </row>
    <row r="54" spans="1:8">
      <c r="A54" s="46">
        <v>20.059999999999999</v>
      </c>
      <c r="B54" s="31" t="s">
        <v>112</v>
      </c>
      <c r="C54" s="38">
        <v>16</v>
      </c>
      <c r="D54" s="38" t="s">
        <v>78</v>
      </c>
      <c r="E54" s="38" t="s">
        <v>102</v>
      </c>
      <c r="F54" s="38">
        <v>71</v>
      </c>
      <c r="G54" s="39">
        <v>1700</v>
      </c>
      <c r="H54" s="37" t="s">
        <v>103</v>
      </c>
    </row>
    <row r="55" spans="1:8">
      <c r="A55" s="46"/>
      <c r="B55" s="31" t="s">
        <v>112</v>
      </c>
      <c r="C55" s="38">
        <v>29</v>
      </c>
      <c r="D55" s="38" t="s">
        <v>78</v>
      </c>
      <c r="E55" s="38" t="s">
        <v>102</v>
      </c>
      <c r="F55" s="38">
        <v>72</v>
      </c>
      <c r="G55" s="39">
        <v>56</v>
      </c>
      <c r="H55" s="37" t="s">
        <v>137</v>
      </c>
    </row>
    <row r="56" spans="1:8" s="44" customFormat="1" ht="13.5" thickBot="1">
      <c r="A56" s="35" t="s">
        <v>65</v>
      </c>
      <c r="B56" s="43"/>
      <c r="C56" s="43"/>
      <c r="D56" s="43"/>
      <c r="E56" s="43"/>
      <c r="F56" s="43"/>
      <c r="G56" s="36">
        <f>SUM(G53:G55)</f>
        <v>6502</v>
      </c>
      <c r="H56" s="35"/>
    </row>
    <row r="57" spans="1:8" s="73" customFormat="1">
      <c r="A57" s="40" t="s">
        <v>104</v>
      </c>
      <c r="B57" s="41"/>
      <c r="C57" s="41"/>
      <c r="D57" s="41"/>
      <c r="E57" s="41"/>
      <c r="F57" s="41"/>
      <c r="G57" s="42">
        <v>90</v>
      </c>
      <c r="H57" s="40"/>
    </row>
    <row r="58" spans="1:8" s="73" customFormat="1">
      <c r="A58" s="83">
        <v>20.11</v>
      </c>
      <c r="B58" s="31"/>
      <c r="C58" s="31"/>
      <c r="D58" s="31"/>
      <c r="E58" s="31"/>
      <c r="F58" s="31"/>
      <c r="G58" s="32">
        <v>0</v>
      </c>
      <c r="H58" s="29"/>
    </row>
    <row r="59" spans="1:8" s="74" customFormat="1" ht="13.5" thickBot="1">
      <c r="A59" s="35" t="s">
        <v>92</v>
      </c>
      <c r="B59" s="43"/>
      <c r="C59" s="43"/>
      <c r="D59" s="43"/>
      <c r="E59" s="43"/>
      <c r="F59" s="43"/>
      <c r="G59" s="36">
        <f>SUM(G57:G58)</f>
        <v>90</v>
      </c>
      <c r="H59" s="35"/>
    </row>
    <row r="60" spans="1:8" s="73" customFormat="1">
      <c r="A60" s="91">
        <v>20.13</v>
      </c>
      <c r="B60" s="41" t="s">
        <v>112</v>
      </c>
      <c r="C60" s="41">
        <v>28</v>
      </c>
      <c r="D60" s="41">
        <v>380</v>
      </c>
      <c r="E60" s="41" t="s">
        <v>139</v>
      </c>
      <c r="F60" s="41">
        <v>22834</v>
      </c>
      <c r="G60" s="42">
        <v>400</v>
      </c>
      <c r="H60" s="40" t="s">
        <v>140</v>
      </c>
    </row>
    <row r="61" spans="1:8" s="74" customFormat="1" ht="13.5" thickBot="1">
      <c r="A61" s="35" t="s">
        <v>138</v>
      </c>
      <c r="B61" s="43"/>
      <c r="C61" s="43"/>
      <c r="D61" s="43"/>
      <c r="E61" s="43"/>
      <c r="F61" s="43"/>
      <c r="G61" s="36">
        <v>400</v>
      </c>
      <c r="H61" s="35"/>
    </row>
    <row r="62" spans="1:8" s="73" customFormat="1">
      <c r="A62" s="91">
        <v>20.14</v>
      </c>
      <c r="B62" s="41" t="s">
        <v>112</v>
      </c>
      <c r="C62" s="41">
        <v>29</v>
      </c>
      <c r="D62" s="41">
        <v>386</v>
      </c>
      <c r="E62" s="41" t="s">
        <v>142</v>
      </c>
      <c r="F62" s="41">
        <v>48951</v>
      </c>
      <c r="G62" s="42">
        <v>88.36</v>
      </c>
      <c r="H62" s="40" t="s">
        <v>143</v>
      </c>
    </row>
    <row r="63" spans="1:8" s="74" customFormat="1" ht="13.5" thickBot="1">
      <c r="A63" s="35" t="s">
        <v>141</v>
      </c>
      <c r="B63" s="43"/>
      <c r="C63" s="43"/>
      <c r="D63" s="43"/>
      <c r="E63" s="43"/>
      <c r="F63" s="43"/>
      <c r="G63" s="36">
        <f>SUM(G62)</f>
        <v>88.36</v>
      </c>
      <c r="H63" s="35"/>
    </row>
    <row r="64" spans="1:8" s="73" customFormat="1">
      <c r="A64" s="40" t="s">
        <v>105</v>
      </c>
      <c r="B64" s="41"/>
      <c r="C64" s="41"/>
      <c r="D64" s="41"/>
      <c r="E64" s="41"/>
      <c r="F64" s="41"/>
      <c r="G64" s="42">
        <v>1540</v>
      </c>
      <c r="H64" s="70"/>
    </row>
    <row r="65" spans="1:8" s="73" customFormat="1">
      <c r="A65" s="83">
        <v>20.25</v>
      </c>
      <c r="B65" s="31"/>
      <c r="C65" s="31"/>
      <c r="D65" s="31"/>
      <c r="E65" s="31"/>
      <c r="F65" s="31"/>
      <c r="G65" s="32">
        <v>0</v>
      </c>
      <c r="H65" s="29"/>
    </row>
    <row r="66" spans="1:8" s="74" customFormat="1" ht="13.5" thickBot="1">
      <c r="A66" s="35" t="s">
        <v>93</v>
      </c>
      <c r="B66" s="43"/>
      <c r="C66" s="43"/>
      <c r="D66" s="43"/>
      <c r="E66" s="43"/>
      <c r="F66" s="43"/>
      <c r="G66" s="36">
        <f>SUM(G64:G65)</f>
        <v>1540</v>
      </c>
      <c r="H66" s="35"/>
    </row>
    <row r="67" spans="1:8" s="73" customFormat="1">
      <c r="A67" s="40" t="s">
        <v>91</v>
      </c>
      <c r="B67" s="71"/>
      <c r="C67" s="41"/>
      <c r="D67" s="41"/>
      <c r="E67" s="41"/>
      <c r="F67" s="41"/>
      <c r="G67" s="42">
        <v>722.5</v>
      </c>
      <c r="H67" s="40"/>
    </row>
    <row r="68" spans="1:8" s="73" customFormat="1">
      <c r="A68" s="81" t="s">
        <v>79</v>
      </c>
      <c r="B68" s="31"/>
      <c r="C68" s="41"/>
      <c r="D68" s="41"/>
      <c r="E68" s="41"/>
      <c r="F68" s="41"/>
      <c r="G68" s="42">
        <v>0</v>
      </c>
      <c r="H68" s="40"/>
    </row>
    <row r="69" spans="1:8" s="74" customFormat="1" ht="13.5" thickBot="1">
      <c r="A69" s="35" t="s">
        <v>80</v>
      </c>
      <c r="B69" s="43"/>
      <c r="C69" s="43"/>
      <c r="D69" s="43"/>
      <c r="E69" s="43"/>
      <c r="F69" s="43"/>
      <c r="G69" s="36">
        <f>SUM(G67:G68)</f>
        <v>722.5</v>
      </c>
      <c r="H69" s="35"/>
    </row>
    <row r="70" spans="1:8" s="73" customFormat="1">
      <c r="A70" s="40" t="s">
        <v>106</v>
      </c>
      <c r="B70" s="41"/>
      <c r="C70" s="41"/>
      <c r="D70" s="41"/>
      <c r="E70" s="41"/>
      <c r="F70" s="41"/>
      <c r="G70" s="42">
        <v>798.1</v>
      </c>
      <c r="H70" s="40"/>
    </row>
    <row r="71" spans="1:8" s="73" customFormat="1">
      <c r="A71" s="33" t="s">
        <v>94</v>
      </c>
      <c r="B71" s="31"/>
      <c r="C71" s="31"/>
      <c r="D71" s="31"/>
      <c r="E71" s="31"/>
      <c r="F71" s="31"/>
      <c r="G71" s="32">
        <v>0</v>
      </c>
      <c r="H71" s="29"/>
    </row>
    <row r="72" spans="1:8" s="74" customFormat="1" ht="13.5" thickBot="1">
      <c r="A72" s="35" t="s">
        <v>95</v>
      </c>
      <c r="B72" s="43"/>
      <c r="C72" s="43"/>
      <c r="D72" s="43"/>
      <c r="E72" s="43"/>
      <c r="F72" s="43"/>
      <c r="G72" s="36">
        <f>SUM(G70:G71)</f>
        <v>798.1</v>
      </c>
      <c r="H72" s="35"/>
    </row>
    <row r="73" spans="1:8">
      <c r="A73" s="40" t="s">
        <v>69</v>
      </c>
      <c r="B73" s="41"/>
      <c r="C73" s="41"/>
      <c r="D73" s="41"/>
      <c r="E73" s="41"/>
      <c r="F73" s="41"/>
      <c r="G73" s="42">
        <v>3000</v>
      </c>
      <c r="H73" s="40"/>
    </row>
    <row r="74" spans="1:8">
      <c r="A74" s="45" t="s">
        <v>66</v>
      </c>
      <c r="B74" s="31" t="s">
        <v>112</v>
      </c>
      <c r="C74" s="38">
        <v>22</v>
      </c>
      <c r="D74" s="38">
        <v>362</v>
      </c>
      <c r="E74" s="38" t="s">
        <v>67</v>
      </c>
      <c r="F74" s="38">
        <v>12</v>
      </c>
      <c r="G74" s="39">
        <v>600</v>
      </c>
      <c r="H74" s="37" t="s">
        <v>68</v>
      </c>
    </row>
    <row r="75" spans="1:8" s="47" customFormat="1">
      <c r="A75" s="37" t="s">
        <v>70</v>
      </c>
      <c r="B75" s="38"/>
      <c r="C75" s="38"/>
      <c r="D75" s="38"/>
      <c r="E75" s="38"/>
      <c r="F75" s="38"/>
      <c r="G75" s="39">
        <f>SUM(G73:G74)</f>
        <v>3600</v>
      </c>
      <c r="H75" s="37"/>
    </row>
    <row r="76" spans="1:8" s="51" customFormat="1" ht="13.5" thickBot="1">
      <c r="A76" s="48" t="s">
        <v>113</v>
      </c>
      <c r="B76" s="49"/>
      <c r="C76" s="49"/>
      <c r="D76" s="49"/>
      <c r="E76" s="49"/>
      <c r="F76" s="49"/>
      <c r="G76" s="50">
        <f>G13+G15+G16+G19+G23+G26+G29+G36+G52+G56+G59+G60+G62+G66+G69+G72+G75</f>
        <v>104942.46</v>
      </c>
      <c r="H76" s="48"/>
    </row>
  </sheetData>
  <sheetProtection selectLockedCells="1" selectUnlockedCells="1"/>
  <mergeCells count="1">
    <mergeCell ref="A3:D3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7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2017-07-07T07:03:57Z</cp:lastPrinted>
  <dcterms:created xsi:type="dcterms:W3CDTF">2016-01-19T13:06:09Z</dcterms:created>
  <dcterms:modified xsi:type="dcterms:W3CDTF">2017-07-07T07:05:13Z</dcterms:modified>
</cp:coreProperties>
</file>