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personal!$C$1:$G$36</definedName>
  </definedNames>
  <calcPr calcId="125725"/>
</workbook>
</file>

<file path=xl/calcChain.xml><?xml version="1.0" encoding="utf-8"?>
<calcChain xmlns="http://schemas.openxmlformats.org/spreadsheetml/2006/main">
  <c r="G67" i="2"/>
  <c r="G63"/>
  <c r="G55"/>
  <c r="G66"/>
  <c r="G61"/>
  <c r="G50"/>
  <c r="G17"/>
  <c r="F36" i="1"/>
  <c r="F19"/>
  <c r="F15"/>
  <c r="G53" i="2"/>
  <c r="G33"/>
  <c r="G21"/>
  <c r="G11"/>
  <c r="F12" i="1"/>
  <c r="F31"/>
  <c r="F28"/>
  <c r="F25"/>
  <c r="F22"/>
  <c r="F37" l="1"/>
</calcChain>
</file>

<file path=xl/sharedStrings.xml><?xml version="1.0" encoding="utf-8"?>
<sst xmlns="http://schemas.openxmlformats.org/spreadsheetml/2006/main" count="208" uniqueCount="142">
  <si>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</si>
  <si>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</si>
  <si>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</si>
  <si>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</si>
  <si>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</si>
  <si>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</si>
  <si>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</si>
  <si>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10.01.13</t>
  </si>
  <si>
    <t>Total 10.01.13</t>
  </si>
  <si>
    <t>10.01.30</t>
  </si>
  <si>
    <t>Total 10.01.30</t>
  </si>
  <si>
    <t>Subtotal 10.03.01</t>
  </si>
  <si>
    <t>10.03.01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</si>
  <si>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</si>
  <si>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</si>
  <si>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</si>
  <si>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</si>
  <si>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</si>
  <si>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</si>
  <si>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</si>
  <si>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</si>
  <si>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</si>
  <si>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</si>
  <si>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10.03.06</t>
  </si>
  <si>
    <t>10.03.06</t>
  </si>
  <si>
    <t>Total 10.03.06</t>
  </si>
  <si>
    <t>INSPECTORATUL TERITORIAL DE MUNCA BRAILA</t>
  </si>
  <si>
    <t>salarii numerar</t>
  </si>
  <si>
    <t>TITLUL I  "CHELTUIELI DE PERSONAL"</t>
  </si>
  <si>
    <t xml:space="preserve">CAP. 68 "ASIGURARI SI ASISTENTA SOCIALA" </t>
  </si>
  <si>
    <t>Subtotal 10.01.01</t>
  </si>
  <si>
    <t>CAS 15.8% unitate</t>
  </si>
  <si>
    <t>contrib.somaj 0.5% unitate</t>
  </si>
  <si>
    <t>asig.san.5.2% unitate</t>
  </si>
  <si>
    <t>contr.accid.si boli prof.unit.</t>
  </si>
  <si>
    <t>TITLUL 20  "BUNURI SI SERVICII"</t>
  </si>
  <si>
    <t>ziua</t>
  </si>
  <si>
    <t>ORDIN DE PLATA/ CEC/ 
FOAIE DE VARSAMANT</t>
  </si>
  <si>
    <t>FURNIZOR</t>
  </si>
  <si>
    <t>FACTURA</t>
  </si>
  <si>
    <t>20.01.01</t>
  </si>
  <si>
    <t>Total 20.01.01</t>
  </si>
  <si>
    <t>Subtotal 20.01.01</t>
  </si>
  <si>
    <t>Subtotal 20.01.03</t>
  </si>
  <si>
    <t>20.01.03</t>
  </si>
  <si>
    <t>SC ELECTRICA SA AFEE BRAILA</t>
  </si>
  <si>
    <t>energie electrica</t>
  </si>
  <si>
    <t>Total 20.01.03</t>
  </si>
  <si>
    <t>20.01.04</t>
  </si>
  <si>
    <t>C.U.P. DUNAREA BRAILA</t>
  </si>
  <si>
    <t>apa-canal</t>
  </si>
  <si>
    <t>BRAI-CATA SRL BRAILA</t>
  </si>
  <si>
    <t>salubrizare</t>
  </si>
  <si>
    <t>Subtotal 20.01.04</t>
  </si>
  <si>
    <t>Total 20.01.04</t>
  </si>
  <si>
    <t>20.01.06</t>
  </si>
  <si>
    <t>Total 20.01.06</t>
  </si>
  <si>
    <t>Subtotal 20.01.08</t>
  </si>
  <si>
    <t>20.01.08</t>
  </si>
  <si>
    <t>ORANGE ROMANIA SA</t>
  </si>
  <si>
    <t>chelt.telef.mobil</t>
  </si>
  <si>
    <t>Total 20.01.08</t>
  </si>
  <si>
    <t>chelt.telef.fix</t>
  </si>
  <si>
    <t>Subtotal 20.01.30</t>
  </si>
  <si>
    <t>20.01.30</t>
  </si>
  <si>
    <t>C.J.P. BRAILA</t>
  </si>
  <si>
    <t>AJPIS BRAILA</t>
  </si>
  <si>
    <t>servicii curatenie</t>
  </si>
  <si>
    <t>Total 20.01.30</t>
  </si>
  <si>
    <t>cota parte chelt.gaze natuale</t>
  </si>
  <si>
    <t>Subtotal 20.06</t>
  </si>
  <si>
    <t>Total 20.06</t>
  </si>
  <si>
    <t>20.30.04</t>
  </si>
  <si>
    <t>COLEGIUL TEHNIC C.D. NENITESCU BRAILA</t>
  </si>
  <si>
    <t>chirie arhiva</t>
  </si>
  <si>
    <t>Subtotal 20.30.04</t>
  </si>
  <si>
    <t>Total 20.30.04</t>
  </si>
  <si>
    <t>Subtotal 10.01.30</t>
  </si>
  <si>
    <t>alimentare card-uri salarii+plata contributii salariati</t>
  </si>
  <si>
    <t>indemnizatii concediu medical platit de unitate</t>
  </si>
  <si>
    <t>PANCRONEX SA BRAILA</t>
  </si>
  <si>
    <t>VIPER SRL BRAILA</t>
  </si>
  <si>
    <t>TELEKOM ROMANIA SA</t>
  </si>
  <si>
    <t>ITM BRAILA</t>
  </si>
  <si>
    <t>D.R.P. CONSTANTA</t>
  </si>
  <si>
    <t>chelt.taxe postale</t>
  </si>
  <si>
    <t>RCS&amp;RDS BUCURESTI</t>
  </si>
  <si>
    <t>abonament cablu tv</t>
  </si>
  <si>
    <t>ROMANIAN SECURITY SYSTEMS BUCURESTI</t>
  </si>
  <si>
    <t>O.N.R.C. BUCURESTI</t>
  </si>
  <si>
    <t>cota parte div.ch.comune</t>
  </si>
  <si>
    <t>abonament buletinul insolv.</t>
  </si>
  <si>
    <t>servicii paza</t>
  </si>
  <si>
    <t>CEC</t>
  </si>
  <si>
    <t>20.30.1</t>
  </si>
  <si>
    <t>Total 20.30.1</t>
  </si>
  <si>
    <t>DOUBLE P MEDIA SRL BRAILA</t>
  </si>
  <si>
    <t>MONITORUL OFICIAL RA</t>
  </si>
  <si>
    <t>publicare anunt cnsurs</t>
  </si>
  <si>
    <t>perioada: 01.03 - 31.03.2017</t>
  </si>
  <si>
    <t>Subtotal 10.01.13</t>
  </si>
  <si>
    <t>martie</t>
  </si>
  <si>
    <t>indemnizatii concediu medical platit de unitate numerar</t>
  </si>
  <si>
    <t>indemnizatii concediu medical platit din fd.CASS</t>
  </si>
  <si>
    <t>indemnizatii concediu medical platit din fd.CASS numerar</t>
  </si>
  <si>
    <t>recuperare debite CASS</t>
  </si>
  <si>
    <t>SPECTRUM SRL BRAILA</t>
  </si>
  <si>
    <t>rechizite</t>
  </si>
  <si>
    <t>toner imprimanta</t>
  </si>
  <si>
    <t>ENGIE ROMANIA SA</t>
  </si>
  <si>
    <t>gaze naturale</t>
  </si>
  <si>
    <t>20.01.05</t>
  </si>
  <si>
    <t>ROMPETROL SRL</t>
  </si>
  <si>
    <t>bonuri val.carb.auto</t>
  </si>
  <si>
    <t>Total 20.01.05</t>
  </si>
  <si>
    <t>Subtotal 20.01.06</t>
  </si>
  <si>
    <t>MIN TRANS SERVICE SRL BRAILA</t>
  </si>
  <si>
    <t>reparatie auto</t>
  </si>
  <si>
    <t>A.J.P.I.S.BRAILA</t>
  </si>
  <si>
    <t>P.F.A. BOCA Z. IONEL</t>
  </si>
  <si>
    <t>CONFIDENT SERV SRL BRAILA</t>
  </si>
  <si>
    <t>SINTEC SRL BAIA MARE</t>
  </si>
  <si>
    <t>CYCLON TECH SRL BRAILA</t>
  </si>
  <si>
    <t>chelt.comune paza</t>
  </si>
  <si>
    <t>truse sanitare auto</t>
  </si>
  <si>
    <t>monitorizare interv.</t>
  </si>
  <si>
    <t>instr.pers.sit.urgenta</t>
  </si>
  <si>
    <t>publicare raport activitate</t>
  </si>
  <si>
    <t>service</t>
  </si>
  <si>
    <t>senzor centr.termica</t>
  </si>
  <si>
    <t>asistenta tehnica programe</t>
  </si>
  <si>
    <t>Subtotal 20.30.1</t>
  </si>
  <si>
    <t>abonament ziarul local</t>
  </si>
  <si>
    <t>Total 20.11</t>
  </si>
  <si>
    <t>WOODART SRL BRAILA</t>
  </si>
  <si>
    <t>cheltuieli de judecata</t>
  </si>
  <si>
    <t>Total 20.25</t>
  </si>
  <si>
    <t>20.30.03</t>
  </si>
  <si>
    <t>Total 20.30.03</t>
  </si>
  <si>
    <t>ASIROM VIG SUC.BRAILA</t>
  </si>
  <si>
    <t>asigurare RCA</t>
  </si>
  <si>
    <t>Total martie 2017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</si>
</sst>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5"/>
    <xf numFmtId="0" fontId="11" fillId="39" borderId="16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7"/>
    <xf numFmtId="0" fontId="16" fillId="0" borderId="18"/>
    <xf numFmtId="0" fontId="17" fillId="0" borderId="19"/>
    <xf numFmtId="0" fontId="17" fillId="0" borderId="0"/>
    <xf numFmtId="0" fontId="14" fillId="0" borderId="0">
      <alignment horizontal="center" textRotation="90"/>
    </xf>
    <xf numFmtId="0" fontId="18" fillId="25" borderId="15"/>
    <xf numFmtId="0" fontId="19" fillId="0" borderId="2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21"/>
    <xf numFmtId="0" fontId="23" fillId="38" borderId="22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23"/>
    <xf numFmtId="0" fontId="27" fillId="0" borderId="0"/>
  </cellStyleXfs>
  <cellXfs count="8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3" xfId="0" applyNumberFormat="1" applyFont="1" applyBorder="1"/>
    <xf numFmtId="0" fontId="0" fillId="0" borderId="4" xfId="0" applyFont="1" applyBorder="1"/>
    <xf numFmtId="0" fontId="0" fillId="0" borderId="4" xfId="0" applyBorder="1"/>
    <xf numFmtId="165" fontId="0" fillId="0" borderId="4" xfId="0" applyNumberFormat="1" applyFont="1" applyBorder="1"/>
    <xf numFmtId="0" fontId="0" fillId="0" borderId="5" xfId="0" applyFont="1" applyBorder="1"/>
    <xf numFmtId="165" fontId="0" fillId="0" borderId="5" xfId="0" applyNumberFormat="1" applyFont="1" applyBorder="1"/>
    <xf numFmtId="3" fontId="0" fillId="0" borderId="5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6" xfId="0" applyBorder="1"/>
    <xf numFmtId="0" fontId="0" fillId="0" borderId="7" xfId="0" applyFont="1" applyBorder="1"/>
    <xf numFmtId="165" fontId="0" fillId="0" borderId="7" xfId="0" applyNumberFormat="1" applyFont="1" applyBorder="1"/>
    <xf numFmtId="3" fontId="0" fillId="0" borderId="7" xfId="0" applyNumberFormat="1" applyFont="1" applyBorder="1"/>
    <xf numFmtId="0" fontId="0" fillId="0" borderId="0" xfId="0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2" fontId="0" fillId="0" borderId="0" xfId="0" applyNumberFormat="1"/>
    <xf numFmtId="14" fontId="5" fillId="0" borderId="0" xfId="0" applyNumberFormat="1" applyFont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2" fontId="5" fillId="0" borderId="8" xfId="0" applyNumberFormat="1" applyFont="1" applyBorder="1" applyAlignment="1">
      <alignment horizontal="center"/>
    </xf>
    <xf numFmtId="0" fontId="0" fillId="0" borderId="8" xfId="0" applyBorder="1"/>
    <xf numFmtId="2" fontId="6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2" fontId="0" fillId="0" borderId="8" xfId="0" applyNumberFormat="1" applyBorder="1"/>
    <xf numFmtId="0" fontId="5" fillId="0" borderId="8" xfId="0" applyFont="1" applyBorder="1"/>
    <xf numFmtId="3" fontId="0" fillId="0" borderId="4" xfId="0" applyNumberFormat="1" applyFont="1" applyBorder="1"/>
    <xf numFmtId="0" fontId="0" fillId="0" borderId="9" xfId="0" applyBorder="1"/>
    <xf numFmtId="2" fontId="0" fillId="0" borderId="9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2" fontId="0" fillId="0" borderId="10" xfId="0" applyNumberFormat="1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/>
    <xf numFmtId="0" fontId="0" fillId="0" borderId="9" xfId="0" applyBorder="1" applyAlignment="1">
      <alignment horizontal="center"/>
    </xf>
    <xf numFmtId="0" fontId="0" fillId="0" borderId="12" xfId="0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0" fillId="0" borderId="13" xfId="0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2" fontId="5" fillId="0" borderId="9" xfId="0" applyNumberFormat="1" applyFont="1" applyBorder="1"/>
    <xf numFmtId="0" fontId="5" fillId="0" borderId="12" xfId="0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11" xfId="0" applyFont="1" applyBorder="1" applyAlignment="1">
      <alignment horizontal="center"/>
    </xf>
    <xf numFmtId="165" fontId="0" fillId="0" borderId="11" xfId="0" applyNumberFormat="1" applyFont="1" applyBorder="1"/>
    <xf numFmtId="3" fontId="0" fillId="0" borderId="11" xfId="0" applyNumberFormat="1" applyFont="1" applyBorder="1"/>
    <xf numFmtId="0" fontId="0" fillId="0" borderId="24" xfId="0" applyBorder="1"/>
    <xf numFmtId="0" fontId="0" fillId="0" borderId="24" xfId="0" applyFont="1" applyBorder="1" applyAlignment="1">
      <alignment horizontal="center"/>
    </xf>
    <xf numFmtId="165" fontId="0" fillId="0" borderId="24" xfId="0" applyNumberFormat="1" applyFont="1" applyBorder="1"/>
    <xf numFmtId="3" fontId="0" fillId="0" borderId="24" xfId="0" applyNumberFormat="1" applyFont="1" applyBorder="1"/>
    <xf numFmtId="0" fontId="5" fillId="0" borderId="9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2" fontId="0" fillId="0" borderId="26" xfId="0" applyNumberFormat="1" applyBorder="1"/>
    <xf numFmtId="0" fontId="0" fillId="0" borderId="0" xfId="0" applyBorder="1"/>
    <xf numFmtId="0" fontId="0" fillId="0" borderId="27" xfId="0" applyBorder="1"/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1" fontId="0" fillId="0" borderId="8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8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29" xfId="0" applyFont="1" applyBorder="1"/>
    <xf numFmtId="0" fontId="0" fillId="0" borderId="29" xfId="0" applyFont="1" applyBorder="1" applyAlignment="1">
      <alignment horizontal="center"/>
    </xf>
    <xf numFmtId="165" fontId="0" fillId="0" borderId="29" xfId="0" applyNumberFormat="1" applyFont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37"/>
  <sheetViews>
    <sheetView topLeftCell="C19" workbookViewId="0">
      <selection activeCell="C38" sqref="C38"/>
    </sheetView>
  </sheetViews>
  <sheetFormatPr defaultRowHeight="12.75"/>
  <cols>
    <col min="1" max="2" width="0" hidden="1" customWidth="1"/>
    <col min="3" max="3" width="20.28515625" customWidth="1"/>
    <col min="4" max="4" width="9.140625" style="23"/>
    <col min="5" max="5" width="6.5703125" style="23" customWidth="1"/>
    <col min="6" max="6" width="15.28515625" customWidth="1"/>
    <col min="7" max="7" width="48.85546875" customWidth="1"/>
  </cols>
  <sheetData>
    <row r="1" spans="3:8">
      <c r="C1" s="1" t="s">
        <v>26</v>
      </c>
      <c r="D1" s="26"/>
      <c r="E1" s="26"/>
      <c r="F1" s="1"/>
    </row>
    <row r="3" spans="3:8">
      <c r="C3" s="1" t="s">
        <v>29</v>
      </c>
      <c r="D3" s="26"/>
      <c r="E3" s="26"/>
      <c r="F3" s="1"/>
      <c r="G3" s="1"/>
    </row>
    <row r="4" spans="3:8">
      <c r="C4" s="1" t="s">
        <v>28</v>
      </c>
      <c r="D4" s="26"/>
      <c r="E4" s="26"/>
      <c r="F4" s="1"/>
      <c r="H4" s="2"/>
    </row>
    <row r="5" spans="3:8">
      <c r="C5" s="1"/>
      <c r="D5" s="26"/>
      <c r="E5" s="26"/>
      <c r="F5" s="1"/>
      <c r="H5" s="2"/>
    </row>
    <row r="6" spans="3:8">
      <c r="C6" s="25" t="s">
        <v>99</v>
      </c>
      <c r="D6" s="26"/>
      <c r="E6" s="26"/>
      <c r="F6" s="25"/>
      <c r="G6" s="25"/>
      <c r="H6" s="2"/>
    </row>
    <row r="7" spans="3:8">
      <c r="D7" s="26"/>
      <c r="E7" s="26"/>
      <c r="F7" s="1"/>
    </row>
    <row r="8" spans="3:8" s="23" customFormat="1">
      <c r="C8" s="6" t="s">
        <v>4</v>
      </c>
      <c r="D8" s="6" t="s">
        <v>0</v>
      </c>
      <c r="E8" s="6" t="s">
        <v>1</v>
      </c>
      <c r="F8" s="6" t="s">
        <v>2</v>
      </c>
      <c r="G8" s="6" t="s">
        <v>3</v>
      </c>
    </row>
    <row r="9" spans="3:8" s="23" customFormat="1">
      <c r="C9" s="12" t="s">
        <v>30</v>
      </c>
      <c r="D9" s="6"/>
      <c r="E9" s="6"/>
      <c r="F9" s="24">
        <v>311978</v>
      </c>
      <c r="G9" s="6"/>
    </row>
    <row r="10" spans="3:8">
      <c r="C10" s="7" t="s">
        <v>5</v>
      </c>
      <c r="D10" s="55" t="s">
        <v>101</v>
      </c>
      <c r="E10" s="55">
        <v>14</v>
      </c>
      <c r="F10" s="8">
        <v>142422</v>
      </c>
      <c r="G10" s="4" t="s">
        <v>78</v>
      </c>
    </row>
    <row r="11" spans="3:8">
      <c r="C11" s="7"/>
      <c r="D11" s="55" t="s">
        <v>101</v>
      </c>
      <c r="E11" s="55">
        <v>15</v>
      </c>
      <c r="F11" s="8">
        <v>4033</v>
      </c>
      <c r="G11" s="4" t="s">
        <v>27</v>
      </c>
    </row>
    <row r="12" spans="3:8" ht="13.5" thickBot="1">
      <c r="C12" s="9" t="s">
        <v>6</v>
      </c>
      <c r="D12" s="62"/>
      <c r="E12" s="56"/>
      <c r="F12" s="10">
        <f>SUM(F9:F11)</f>
        <v>458433</v>
      </c>
      <c r="G12" s="5"/>
    </row>
    <row r="13" spans="3:8">
      <c r="C13" s="12" t="s">
        <v>100</v>
      </c>
      <c r="D13" s="82"/>
      <c r="E13" s="83"/>
      <c r="F13" s="13">
        <v>102</v>
      </c>
      <c r="G13" s="12"/>
    </row>
    <row r="14" spans="3:8">
      <c r="C14" s="3" t="s">
        <v>7</v>
      </c>
      <c r="D14" s="57"/>
      <c r="E14" s="57"/>
      <c r="F14" s="8">
        <v>0</v>
      </c>
      <c r="G14" s="4"/>
    </row>
    <row r="15" spans="3:8" ht="13.5" thickBot="1">
      <c r="C15" s="67" t="s">
        <v>8</v>
      </c>
      <c r="D15" s="68"/>
      <c r="E15" s="68"/>
      <c r="F15" s="69">
        <f>SUM(F13:F14)</f>
        <v>102</v>
      </c>
      <c r="G15" s="70"/>
    </row>
    <row r="16" spans="3:8">
      <c r="C16" s="43" t="s">
        <v>77</v>
      </c>
      <c r="D16" s="64"/>
      <c r="E16" s="64"/>
      <c r="F16" s="65">
        <v>2632</v>
      </c>
      <c r="G16" s="66"/>
    </row>
    <row r="17" spans="3:7">
      <c r="C17" s="18" t="s">
        <v>9</v>
      </c>
      <c r="D17" s="55" t="s">
        <v>101</v>
      </c>
      <c r="E17" s="60">
        <v>14</v>
      </c>
      <c r="F17" s="15">
        <v>1122</v>
      </c>
      <c r="G17" s="63" t="s">
        <v>79</v>
      </c>
    </row>
    <row r="18" spans="3:7">
      <c r="C18" s="84"/>
      <c r="D18" s="55" t="s">
        <v>101</v>
      </c>
      <c r="E18" s="85"/>
      <c r="F18" s="86">
        <v>1166</v>
      </c>
      <c r="G18" s="63" t="s">
        <v>102</v>
      </c>
    </row>
    <row r="19" spans="3:7" ht="13.5" thickBot="1">
      <c r="C19" s="9" t="s">
        <v>10</v>
      </c>
      <c r="D19" s="58"/>
      <c r="E19" s="58"/>
      <c r="F19" s="10">
        <f>SUM(F16:F18)</f>
        <v>4920</v>
      </c>
      <c r="G19" s="19"/>
    </row>
    <row r="20" spans="3:7">
      <c r="C20" s="14" t="s">
        <v>11</v>
      </c>
      <c r="D20" s="60"/>
      <c r="E20" s="60"/>
      <c r="F20" s="15">
        <v>49441</v>
      </c>
      <c r="G20" s="14"/>
    </row>
    <row r="21" spans="3:7">
      <c r="C21" s="3" t="s">
        <v>12</v>
      </c>
      <c r="D21" s="55" t="s">
        <v>101</v>
      </c>
      <c r="E21" s="59">
        <v>14</v>
      </c>
      <c r="F21" s="8">
        <v>23339</v>
      </c>
      <c r="G21" s="4" t="s">
        <v>31</v>
      </c>
    </row>
    <row r="22" spans="3:7" ht="13.5" thickBot="1">
      <c r="C22" s="9" t="s">
        <v>13</v>
      </c>
      <c r="D22" s="58"/>
      <c r="E22" s="58"/>
      <c r="F22" s="10">
        <f>SUM(F20:F21)</f>
        <v>72780</v>
      </c>
      <c r="G22" s="17"/>
    </row>
    <row r="23" spans="3:7">
      <c r="C23" s="14" t="s">
        <v>14</v>
      </c>
      <c r="D23" s="60"/>
      <c r="E23" s="60"/>
      <c r="F23" s="15">
        <v>1580</v>
      </c>
      <c r="G23" s="16"/>
    </row>
    <row r="24" spans="3:7">
      <c r="C24" s="3" t="s">
        <v>15</v>
      </c>
      <c r="D24" s="55" t="s">
        <v>101</v>
      </c>
      <c r="E24" s="59">
        <v>14</v>
      </c>
      <c r="F24" s="15">
        <v>754</v>
      </c>
      <c r="G24" s="4" t="s">
        <v>32</v>
      </c>
    </row>
    <row r="25" spans="3:7" ht="13.5" thickBot="1">
      <c r="C25" s="9" t="s">
        <v>16</v>
      </c>
      <c r="D25" s="58"/>
      <c r="E25" s="58"/>
      <c r="F25" s="10">
        <f>SUM(F23:F24)</f>
        <v>2334</v>
      </c>
      <c r="G25" s="17"/>
    </row>
    <row r="26" spans="3:7">
      <c r="C26" s="20" t="s">
        <v>17</v>
      </c>
      <c r="D26" s="61"/>
      <c r="E26" s="61"/>
      <c r="F26" s="21">
        <v>16360</v>
      </c>
      <c r="G26" s="22"/>
    </row>
    <row r="27" spans="3:7">
      <c r="C27" s="18" t="s">
        <v>18</v>
      </c>
      <c r="D27" s="55" t="s">
        <v>101</v>
      </c>
      <c r="E27" s="59">
        <v>14</v>
      </c>
      <c r="F27" s="15">
        <v>7735</v>
      </c>
      <c r="G27" s="4" t="s">
        <v>33</v>
      </c>
    </row>
    <row r="28" spans="3:7" ht="13.5" thickBot="1">
      <c r="C28" s="9" t="s">
        <v>19</v>
      </c>
      <c r="D28" s="58"/>
      <c r="E28" s="58"/>
      <c r="F28" s="10">
        <f>SUM(F26:F27)</f>
        <v>24095</v>
      </c>
      <c r="G28" s="17"/>
    </row>
    <row r="29" spans="3:7">
      <c r="C29" s="14" t="s">
        <v>20</v>
      </c>
      <c r="D29" s="59"/>
      <c r="E29" s="60"/>
      <c r="F29" s="15">
        <v>470</v>
      </c>
      <c r="G29" s="16"/>
    </row>
    <row r="30" spans="3:7">
      <c r="C30" s="3" t="s">
        <v>21</v>
      </c>
      <c r="D30" s="55" t="s">
        <v>101</v>
      </c>
      <c r="E30" s="59">
        <v>14</v>
      </c>
      <c r="F30" s="8">
        <v>222</v>
      </c>
      <c r="G30" s="4" t="s">
        <v>34</v>
      </c>
    </row>
    <row r="31" spans="3:7" ht="13.5" thickBot="1">
      <c r="C31" s="9" t="s">
        <v>22</v>
      </c>
      <c r="D31" s="58"/>
      <c r="E31" s="58"/>
      <c r="F31" s="10">
        <f>SUM(F29:F30)</f>
        <v>692</v>
      </c>
      <c r="G31" s="17"/>
    </row>
    <row r="32" spans="3:7">
      <c r="C32" s="14" t="s">
        <v>23</v>
      </c>
      <c r="D32" s="60"/>
      <c r="E32" s="60"/>
      <c r="F32" s="15">
        <v>2721</v>
      </c>
      <c r="G32" s="14"/>
    </row>
    <row r="33" spans="3:7">
      <c r="C33" s="18" t="s">
        <v>24</v>
      </c>
      <c r="D33" s="55" t="s">
        <v>101</v>
      </c>
      <c r="E33" s="59">
        <v>14</v>
      </c>
      <c r="F33" s="13">
        <v>1105</v>
      </c>
      <c r="G33" s="4" t="s">
        <v>103</v>
      </c>
    </row>
    <row r="34" spans="3:7">
      <c r="C34" s="84"/>
      <c r="D34" s="55" t="s">
        <v>101</v>
      </c>
      <c r="E34" s="57">
        <v>15</v>
      </c>
      <c r="F34" s="13">
        <v>1047</v>
      </c>
      <c r="G34" s="4" t="s">
        <v>104</v>
      </c>
    </row>
    <row r="35" spans="3:7">
      <c r="C35" s="84"/>
      <c r="D35" s="55" t="s">
        <v>101</v>
      </c>
      <c r="E35" s="57">
        <v>16</v>
      </c>
      <c r="F35" s="13">
        <v>-47</v>
      </c>
      <c r="G35" s="12" t="s">
        <v>105</v>
      </c>
    </row>
    <row r="36" spans="3:7">
      <c r="C36" s="11" t="s">
        <v>25</v>
      </c>
      <c r="D36" s="57"/>
      <c r="E36" s="57"/>
      <c r="F36" s="13">
        <f>SUM(F32:F35)</f>
        <v>4826</v>
      </c>
      <c r="G36" s="37"/>
    </row>
    <row r="37" spans="3:7" ht="13.5" thickBot="1">
      <c r="C37" s="71" t="s">
        <v>141</v>
      </c>
      <c r="D37" s="52"/>
      <c r="E37" s="52"/>
      <c r="F37" s="53">
        <f>F12+F15+F19+F22+F25+F28+F31+F36</f>
        <v>568182</v>
      </c>
      <c r="G37" s="3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7"/>
  <sheetViews>
    <sheetView tabSelected="1" workbookViewId="0">
      <selection activeCell="A68" sqref="A68"/>
    </sheetView>
  </sheetViews>
  <sheetFormatPr defaultRowHeight="12.75"/>
  <cols>
    <col min="1" max="1" width="21.42578125" customWidth="1"/>
    <col min="2" max="2" width="12.140625" style="23" customWidth="1"/>
    <col min="3" max="3" width="15.5703125" style="23" customWidth="1"/>
    <col min="4" max="4" width="18.28515625" style="23" customWidth="1"/>
    <col min="5" max="5" width="43.140625" style="23" customWidth="1"/>
    <col min="6" max="6" width="18.42578125" style="23" customWidth="1"/>
    <col min="7" max="7" width="9.140625" style="27"/>
    <col min="8" max="8" width="26.7109375" customWidth="1"/>
  </cols>
  <sheetData>
    <row r="1" spans="1:8">
      <c r="A1" s="1" t="s">
        <v>26</v>
      </c>
      <c r="B1" s="26"/>
    </row>
    <row r="3" spans="1:8">
      <c r="A3" s="81" t="s">
        <v>29</v>
      </c>
      <c r="B3" s="81"/>
      <c r="C3" s="81"/>
      <c r="D3" s="81"/>
    </row>
    <row r="4" spans="1:8">
      <c r="A4" s="1" t="s">
        <v>35</v>
      </c>
      <c r="B4" s="26"/>
    </row>
    <row r="5" spans="1:8">
      <c r="A5" s="25" t="s">
        <v>99</v>
      </c>
      <c r="B5" s="26"/>
      <c r="C5" s="26"/>
      <c r="D5" s="28"/>
    </row>
    <row r="7" spans="1:8" s="26" customFormat="1" ht="54.75" customHeight="1">
      <c r="A7" s="29" t="s">
        <v>4</v>
      </c>
      <c r="B7" s="29" t="s">
        <v>0</v>
      </c>
      <c r="C7" s="29" t="s">
        <v>36</v>
      </c>
      <c r="D7" s="30" t="s">
        <v>37</v>
      </c>
      <c r="E7" s="29" t="s">
        <v>38</v>
      </c>
      <c r="F7" s="29" t="s">
        <v>39</v>
      </c>
      <c r="G7" s="31" t="s">
        <v>2</v>
      </c>
      <c r="H7" s="29" t="s">
        <v>3</v>
      </c>
    </row>
    <row r="8" spans="1:8" s="26" customFormat="1" ht="16.5" customHeight="1">
      <c r="A8" s="32" t="s">
        <v>42</v>
      </c>
      <c r="B8" s="29"/>
      <c r="C8" s="29"/>
      <c r="D8" s="30"/>
      <c r="E8" s="29"/>
      <c r="F8" s="29"/>
      <c r="G8" s="33">
        <v>716.98</v>
      </c>
      <c r="H8" s="29"/>
    </row>
    <row r="9" spans="1:8" s="26" customFormat="1" ht="16.5" customHeight="1">
      <c r="A9" s="36" t="s">
        <v>40</v>
      </c>
      <c r="B9" s="34" t="s">
        <v>101</v>
      </c>
      <c r="C9" s="78">
        <v>2</v>
      </c>
      <c r="D9" s="79">
        <v>124</v>
      </c>
      <c r="E9" s="34" t="s">
        <v>106</v>
      </c>
      <c r="F9" s="78">
        <v>98788</v>
      </c>
      <c r="G9" s="33">
        <v>452.2</v>
      </c>
      <c r="H9" s="32" t="s">
        <v>107</v>
      </c>
    </row>
    <row r="10" spans="1:8">
      <c r="B10" s="34" t="s">
        <v>101</v>
      </c>
      <c r="C10" s="34">
        <v>28</v>
      </c>
      <c r="D10" s="34">
        <v>175</v>
      </c>
      <c r="E10" s="34" t="s">
        <v>80</v>
      </c>
      <c r="F10" s="34">
        <v>48578</v>
      </c>
      <c r="G10" s="35">
        <v>150</v>
      </c>
      <c r="H10" s="32" t="s">
        <v>108</v>
      </c>
    </row>
    <row r="11" spans="1:8" s="47" customFormat="1" ht="13.5" thickBot="1">
      <c r="A11" s="38" t="s">
        <v>41</v>
      </c>
      <c r="B11" s="46"/>
      <c r="C11" s="46"/>
      <c r="D11" s="46"/>
      <c r="E11" s="46"/>
      <c r="F11" s="46"/>
      <c r="G11" s="39">
        <f>SUM(G8:G10)</f>
        <v>1319.18</v>
      </c>
      <c r="H11" s="38"/>
    </row>
    <row r="12" spans="1:8">
      <c r="A12" s="43" t="s">
        <v>43</v>
      </c>
      <c r="B12" s="44"/>
      <c r="C12" s="44"/>
      <c r="D12" s="44"/>
      <c r="E12" s="44"/>
      <c r="F12" s="44"/>
      <c r="G12" s="45">
        <v>8617.9500000000007</v>
      </c>
      <c r="H12" s="43"/>
    </row>
    <row r="13" spans="1:8">
      <c r="A13" s="36" t="s">
        <v>44</v>
      </c>
      <c r="B13" s="34" t="s">
        <v>101</v>
      </c>
      <c r="C13" s="34">
        <v>1</v>
      </c>
      <c r="D13" s="34">
        <v>120</v>
      </c>
      <c r="E13" s="34" t="s">
        <v>109</v>
      </c>
      <c r="F13" s="34">
        <v>10606829852</v>
      </c>
      <c r="G13" s="35">
        <v>5311.33</v>
      </c>
      <c r="H13" s="32" t="s">
        <v>110</v>
      </c>
    </row>
    <row r="14" spans="1:8">
      <c r="A14" s="48"/>
      <c r="B14" s="34" t="s">
        <v>101</v>
      </c>
      <c r="C14" s="41">
        <v>28</v>
      </c>
      <c r="D14" s="41">
        <v>167</v>
      </c>
      <c r="E14" s="41" t="s">
        <v>66</v>
      </c>
      <c r="F14" s="41">
        <v>6390</v>
      </c>
      <c r="G14" s="42">
        <v>196.22</v>
      </c>
      <c r="H14" s="40" t="s">
        <v>69</v>
      </c>
    </row>
    <row r="15" spans="1:8">
      <c r="A15" s="48"/>
      <c r="B15" s="34" t="s">
        <v>101</v>
      </c>
      <c r="C15" s="41">
        <v>30</v>
      </c>
      <c r="D15" s="41">
        <v>186</v>
      </c>
      <c r="E15" s="34" t="s">
        <v>45</v>
      </c>
      <c r="F15" s="41">
        <v>6200492065</v>
      </c>
      <c r="G15" s="42">
        <v>1591.8</v>
      </c>
      <c r="H15" s="32" t="s">
        <v>46</v>
      </c>
    </row>
    <row r="16" spans="1:8">
      <c r="A16" s="48"/>
      <c r="B16" s="34" t="s">
        <v>101</v>
      </c>
      <c r="C16" s="41">
        <v>30</v>
      </c>
      <c r="D16" s="41">
        <v>188</v>
      </c>
      <c r="E16" s="34" t="s">
        <v>109</v>
      </c>
      <c r="F16" s="41">
        <v>10219431896</v>
      </c>
      <c r="G16" s="42">
        <v>3708.49</v>
      </c>
      <c r="H16" s="32" t="s">
        <v>110</v>
      </c>
    </row>
    <row r="17" spans="1:8" s="47" customFormat="1" ht="13.5" thickBot="1">
      <c r="A17" s="38" t="s">
        <v>47</v>
      </c>
      <c r="B17" s="46"/>
      <c r="C17" s="46"/>
      <c r="D17" s="46"/>
      <c r="E17" s="46"/>
      <c r="F17" s="46"/>
      <c r="G17" s="39">
        <f>SUM(G12:G16)</f>
        <v>19425.79</v>
      </c>
      <c r="H17" s="38"/>
    </row>
    <row r="18" spans="1:8">
      <c r="A18" s="43" t="s">
        <v>53</v>
      </c>
      <c r="B18" s="44"/>
      <c r="C18" s="44"/>
      <c r="D18" s="44"/>
      <c r="E18" s="44"/>
      <c r="F18" s="44"/>
      <c r="G18" s="45">
        <v>559.51</v>
      </c>
      <c r="H18" s="43"/>
    </row>
    <row r="19" spans="1:8">
      <c r="A19" s="36" t="s">
        <v>48</v>
      </c>
      <c r="B19" s="34" t="s">
        <v>101</v>
      </c>
      <c r="C19" s="34">
        <v>28</v>
      </c>
      <c r="D19" s="34">
        <v>163</v>
      </c>
      <c r="E19" s="34" t="s">
        <v>49</v>
      </c>
      <c r="F19" s="34">
        <v>684751</v>
      </c>
      <c r="G19" s="35">
        <v>129.08000000000001</v>
      </c>
      <c r="H19" s="40" t="s">
        <v>50</v>
      </c>
    </row>
    <row r="20" spans="1:8">
      <c r="A20" s="48"/>
      <c r="B20" s="34" t="s">
        <v>101</v>
      </c>
      <c r="C20" s="41">
        <v>28</v>
      </c>
      <c r="D20" s="41">
        <v>164</v>
      </c>
      <c r="E20" s="34" t="s">
        <v>51</v>
      </c>
      <c r="F20" s="41">
        <v>591665</v>
      </c>
      <c r="G20" s="42">
        <v>96.16</v>
      </c>
      <c r="H20" s="40" t="s">
        <v>52</v>
      </c>
    </row>
    <row r="21" spans="1:8" s="47" customFormat="1" ht="13.5" thickBot="1">
      <c r="A21" s="38" t="s">
        <v>54</v>
      </c>
      <c r="B21" s="46"/>
      <c r="C21" s="46"/>
      <c r="D21" s="46"/>
      <c r="E21" s="46"/>
      <c r="F21" s="46"/>
      <c r="G21" s="39">
        <f>SUM(G18:G20)</f>
        <v>784.75</v>
      </c>
      <c r="H21" s="38"/>
    </row>
    <row r="22" spans="1:8" s="76" customFormat="1">
      <c r="A22" s="48" t="s">
        <v>111</v>
      </c>
      <c r="B22" s="34" t="s">
        <v>101</v>
      </c>
      <c r="C22" s="41">
        <v>30</v>
      </c>
      <c r="D22" s="41">
        <v>185</v>
      </c>
      <c r="E22" s="41" t="s">
        <v>112</v>
      </c>
      <c r="F22" s="41">
        <v>191</v>
      </c>
      <c r="G22" s="42">
        <v>2500</v>
      </c>
      <c r="H22" s="40" t="s">
        <v>113</v>
      </c>
    </row>
    <row r="23" spans="1:8" s="77" customFormat="1" ht="13.5" thickBot="1">
      <c r="A23" s="38" t="s">
        <v>114</v>
      </c>
      <c r="B23" s="46"/>
      <c r="C23" s="46"/>
      <c r="D23" s="46"/>
      <c r="E23" s="46"/>
      <c r="F23" s="46"/>
      <c r="G23" s="39">
        <v>2500</v>
      </c>
      <c r="H23" s="38"/>
    </row>
    <row r="24" spans="1:8" s="76" customFormat="1">
      <c r="A24" s="73" t="s">
        <v>115</v>
      </c>
      <c r="B24" s="74"/>
      <c r="C24" s="74"/>
      <c r="D24" s="74"/>
      <c r="E24" s="74"/>
      <c r="F24" s="74"/>
      <c r="G24" s="75">
        <v>374</v>
      </c>
      <c r="H24" s="73"/>
    </row>
    <row r="25" spans="1:8">
      <c r="A25" s="48" t="s">
        <v>55</v>
      </c>
      <c r="B25" s="34"/>
      <c r="C25" s="41"/>
      <c r="D25" s="41"/>
      <c r="E25" s="41"/>
      <c r="F25" s="41"/>
      <c r="G25" s="42">
        <v>0</v>
      </c>
      <c r="H25" s="40"/>
    </row>
    <row r="26" spans="1:8" s="47" customFormat="1" ht="13.5" thickBot="1">
      <c r="A26" s="38" t="s">
        <v>56</v>
      </c>
      <c r="B26" s="46"/>
      <c r="C26" s="46"/>
      <c r="D26" s="46"/>
      <c r="E26" s="46"/>
      <c r="F26" s="46"/>
      <c r="G26" s="39">
        <v>374</v>
      </c>
      <c r="H26" s="38"/>
    </row>
    <row r="27" spans="1:8">
      <c r="A27" s="43" t="s">
        <v>57</v>
      </c>
      <c r="B27" s="44"/>
      <c r="C27" s="44"/>
      <c r="D27" s="44"/>
      <c r="E27" s="44"/>
      <c r="F27" s="44"/>
      <c r="G27" s="45">
        <v>2908.94</v>
      </c>
      <c r="H27" s="43"/>
    </row>
    <row r="28" spans="1:8">
      <c r="A28" s="36" t="s">
        <v>58</v>
      </c>
      <c r="B28" s="34" t="s">
        <v>101</v>
      </c>
      <c r="C28" s="34">
        <v>2</v>
      </c>
      <c r="D28" s="34">
        <v>123</v>
      </c>
      <c r="E28" s="34" t="s">
        <v>82</v>
      </c>
      <c r="F28" s="80">
        <v>170103387282</v>
      </c>
      <c r="G28" s="35">
        <v>193.04</v>
      </c>
      <c r="H28" s="32" t="s">
        <v>62</v>
      </c>
    </row>
    <row r="29" spans="1:8">
      <c r="A29" s="32"/>
      <c r="B29" s="34" t="s">
        <v>101</v>
      </c>
      <c r="C29" s="34">
        <v>21</v>
      </c>
      <c r="D29" s="34">
        <v>60</v>
      </c>
      <c r="E29" s="34" t="s">
        <v>83</v>
      </c>
      <c r="F29" s="34" t="s">
        <v>93</v>
      </c>
      <c r="G29" s="35">
        <v>13</v>
      </c>
      <c r="H29" s="32" t="s">
        <v>85</v>
      </c>
    </row>
    <row r="30" spans="1:8">
      <c r="A30" s="40"/>
      <c r="B30" s="34" t="s">
        <v>101</v>
      </c>
      <c r="C30" s="41">
        <v>28</v>
      </c>
      <c r="D30" s="41">
        <v>178</v>
      </c>
      <c r="E30" s="41" t="s">
        <v>59</v>
      </c>
      <c r="F30" s="41">
        <v>11895601</v>
      </c>
      <c r="G30" s="42">
        <v>648.30999999999995</v>
      </c>
      <c r="H30" s="40" t="s">
        <v>60</v>
      </c>
    </row>
    <row r="31" spans="1:8">
      <c r="A31" s="40"/>
      <c r="B31" s="34" t="s">
        <v>101</v>
      </c>
      <c r="C31" s="41">
        <v>28</v>
      </c>
      <c r="D31" s="41">
        <v>179</v>
      </c>
      <c r="E31" s="41" t="s">
        <v>86</v>
      </c>
      <c r="F31" s="41">
        <v>18112699</v>
      </c>
      <c r="G31" s="42">
        <v>23.99</v>
      </c>
      <c r="H31" s="40" t="s">
        <v>87</v>
      </c>
    </row>
    <row r="32" spans="1:8">
      <c r="A32" s="40"/>
      <c r="B32" s="34" t="s">
        <v>101</v>
      </c>
      <c r="C32" s="41">
        <v>31</v>
      </c>
      <c r="D32" s="41">
        <v>196</v>
      </c>
      <c r="E32" s="34" t="s">
        <v>84</v>
      </c>
      <c r="F32" s="41"/>
      <c r="G32" s="42">
        <v>468.6</v>
      </c>
      <c r="H32" s="32" t="s">
        <v>85</v>
      </c>
    </row>
    <row r="33" spans="1:8" s="47" customFormat="1" ht="13.5" thickBot="1">
      <c r="A33" s="38" t="s">
        <v>61</v>
      </c>
      <c r="B33" s="46"/>
      <c r="C33" s="46"/>
      <c r="D33" s="46"/>
      <c r="E33" s="46"/>
      <c r="F33" s="46"/>
      <c r="G33" s="39">
        <f>SUM(G27:G32)</f>
        <v>4255.88</v>
      </c>
      <c r="H33" s="38"/>
    </row>
    <row r="34" spans="1:8">
      <c r="A34" s="43" t="s">
        <v>63</v>
      </c>
      <c r="B34" s="44"/>
      <c r="C34" s="44"/>
      <c r="D34" s="44"/>
      <c r="E34" s="44"/>
      <c r="F34" s="44"/>
      <c r="G34" s="45">
        <v>8800.52</v>
      </c>
      <c r="H34" s="43"/>
    </row>
    <row r="35" spans="1:8">
      <c r="A35" s="36" t="s">
        <v>64</v>
      </c>
      <c r="B35" s="34" t="s">
        <v>101</v>
      </c>
      <c r="C35" s="34">
        <v>2</v>
      </c>
      <c r="D35" s="34">
        <v>122</v>
      </c>
      <c r="E35" s="34" t="s">
        <v>116</v>
      </c>
      <c r="F35" s="72">
        <v>44491</v>
      </c>
      <c r="G35" s="35">
        <v>664.59</v>
      </c>
      <c r="H35" s="32" t="s">
        <v>117</v>
      </c>
    </row>
    <row r="36" spans="1:8">
      <c r="A36" s="32"/>
      <c r="B36" s="34" t="s">
        <v>101</v>
      </c>
      <c r="C36" s="34">
        <v>28</v>
      </c>
      <c r="D36" s="34">
        <v>165</v>
      </c>
      <c r="E36" s="34" t="s">
        <v>65</v>
      </c>
      <c r="F36" s="34">
        <v>10285</v>
      </c>
      <c r="G36" s="35">
        <v>172.17</v>
      </c>
      <c r="H36" s="32" t="s">
        <v>123</v>
      </c>
    </row>
    <row r="37" spans="1:8">
      <c r="A37" s="32"/>
      <c r="B37" s="34" t="s">
        <v>101</v>
      </c>
      <c r="C37" s="34">
        <v>28</v>
      </c>
      <c r="D37" s="34">
        <v>166</v>
      </c>
      <c r="E37" s="34" t="s">
        <v>118</v>
      </c>
      <c r="F37" s="34">
        <v>6390</v>
      </c>
      <c r="G37" s="35">
        <v>34.549999999999997</v>
      </c>
      <c r="H37" s="32" t="s">
        <v>90</v>
      </c>
    </row>
    <row r="38" spans="1:8">
      <c r="A38" s="32"/>
      <c r="B38" s="34" t="s">
        <v>101</v>
      </c>
      <c r="C38" s="34">
        <v>28</v>
      </c>
      <c r="D38" s="34">
        <v>171</v>
      </c>
      <c r="E38" s="34" t="s">
        <v>81</v>
      </c>
      <c r="F38" s="34">
        <v>31728</v>
      </c>
      <c r="G38" s="35">
        <v>90</v>
      </c>
      <c r="H38" s="32" t="s">
        <v>124</v>
      </c>
    </row>
    <row r="39" spans="1:8">
      <c r="A39" s="32"/>
      <c r="B39" s="34" t="s">
        <v>101</v>
      </c>
      <c r="C39" s="34">
        <v>28</v>
      </c>
      <c r="D39" s="34">
        <v>172</v>
      </c>
      <c r="E39" s="34" t="s">
        <v>88</v>
      </c>
      <c r="F39" s="34">
        <v>31728</v>
      </c>
      <c r="G39" s="35">
        <v>95.2</v>
      </c>
      <c r="H39" s="32" t="s">
        <v>125</v>
      </c>
    </row>
    <row r="40" spans="1:8">
      <c r="A40" s="32"/>
      <c r="B40" s="34" t="s">
        <v>101</v>
      </c>
      <c r="C40" s="34">
        <v>28</v>
      </c>
      <c r="D40" s="34">
        <v>177</v>
      </c>
      <c r="E40" s="34" t="s">
        <v>119</v>
      </c>
      <c r="F40" s="34">
        <v>1509</v>
      </c>
      <c r="G40" s="35">
        <v>200</v>
      </c>
      <c r="H40" s="32" t="s">
        <v>126</v>
      </c>
    </row>
    <row r="41" spans="1:8">
      <c r="A41" s="40"/>
      <c r="B41" s="34" t="s">
        <v>101</v>
      </c>
      <c r="C41" s="34">
        <v>28</v>
      </c>
      <c r="D41" s="41">
        <v>180</v>
      </c>
      <c r="E41" s="34" t="s">
        <v>97</v>
      </c>
      <c r="F41" s="41">
        <v>8468</v>
      </c>
      <c r="G41" s="42">
        <v>837</v>
      </c>
      <c r="H41" s="40" t="s">
        <v>127</v>
      </c>
    </row>
    <row r="42" spans="1:8">
      <c r="A42" s="40"/>
      <c r="B42" s="34" t="s">
        <v>101</v>
      </c>
      <c r="C42" s="34">
        <v>28</v>
      </c>
      <c r="D42" s="41">
        <v>183</v>
      </c>
      <c r="E42" s="41" t="s">
        <v>89</v>
      </c>
      <c r="F42" s="41"/>
      <c r="G42" s="42">
        <v>79.16</v>
      </c>
      <c r="H42" s="40" t="s">
        <v>91</v>
      </c>
    </row>
    <row r="43" spans="1:8">
      <c r="A43" s="40"/>
      <c r="B43" s="34" t="s">
        <v>101</v>
      </c>
      <c r="C43" s="34">
        <v>28</v>
      </c>
      <c r="D43" s="41">
        <v>184</v>
      </c>
      <c r="E43" s="34" t="s">
        <v>88</v>
      </c>
      <c r="F43" s="41">
        <v>31729</v>
      </c>
      <c r="G43" s="42">
        <v>119</v>
      </c>
      <c r="H43" s="40" t="s">
        <v>128</v>
      </c>
    </row>
    <row r="44" spans="1:8">
      <c r="A44" s="40"/>
      <c r="B44" s="34" t="s">
        <v>101</v>
      </c>
      <c r="C44" s="34">
        <v>30</v>
      </c>
      <c r="D44" s="41">
        <v>187</v>
      </c>
      <c r="E44" s="41" t="s">
        <v>122</v>
      </c>
      <c r="F44" s="41">
        <v>3002408</v>
      </c>
      <c r="G44" s="42">
        <v>380.8</v>
      </c>
      <c r="H44" s="40" t="s">
        <v>129</v>
      </c>
    </row>
    <row r="45" spans="1:8">
      <c r="A45" s="40"/>
      <c r="B45" s="34" t="s">
        <v>101</v>
      </c>
      <c r="C45" s="34">
        <v>30</v>
      </c>
      <c r="D45" s="41">
        <v>191</v>
      </c>
      <c r="E45" s="34" t="s">
        <v>88</v>
      </c>
      <c r="F45" s="41">
        <v>30891</v>
      </c>
      <c r="G45" s="42">
        <v>2360.96</v>
      </c>
      <c r="H45" s="40" t="s">
        <v>92</v>
      </c>
    </row>
    <row r="46" spans="1:8">
      <c r="A46" s="40"/>
      <c r="B46" s="34" t="s">
        <v>101</v>
      </c>
      <c r="C46" s="41">
        <v>30</v>
      </c>
      <c r="D46" s="41">
        <v>192</v>
      </c>
      <c r="E46" s="34" t="s">
        <v>120</v>
      </c>
      <c r="F46" s="41">
        <v>7236</v>
      </c>
      <c r="G46" s="42">
        <v>1303.6500000000001</v>
      </c>
      <c r="H46" s="40" t="s">
        <v>67</v>
      </c>
    </row>
    <row r="47" spans="1:8">
      <c r="A47" s="40"/>
      <c r="B47" s="34" t="s">
        <v>101</v>
      </c>
      <c r="C47" s="41">
        <v>30</v>
      </c>
      <c r="D47" s="41">
        <v>193</v>
      </c>
      <c r="E47" s="34" t="s">
        <v>116</v>
      </c>
      <c r="F47" s="41">
        <v>44604</v>
      </c>
      <c r="G47" s="42">
        <v>1172.8599999999999</v>
      </c>
      <c r="H47" s="32" t="s">
        <v>117</v>
      </c>
    </row>
    <row r="48" spans="1:8">
      <c r="A48" s="40"/>
      <c r="B48" s="34" t="s">
        <v>101</v>
      </c>
      <c r="C48" s="41">
        <v>31</v>
      </c>
      <c r="D48" s="41">
        <v>197</v>
      </c>
      <c r="E48" s="41" t="s">
        <v>121</v>
      </c>
      <c r="F48" s="41">
        <v>1170195</v>
      </c>
      <c r="G48" s="42">
        <v>333.2</v>
      </c>
      <c r="H48" s="40" t="s">
        <v>130</v>
      </c>
    </row>
    <row r="49" spans="1:8">
      <c r="A49" s="40"/>
      <c r="B49" s="34" t="s">
        <v>101</v>
      </c>
      <c r="C49" s="41">
        <v>31</v>
      </c>
      <c r="D49" s="41">
        <v>198</v>
      </c>
      <c r="E49" s="41" t="s">
        <v>121</v>
      </c>
      <c r="F49" s="41">
        <v>1170195</v>
      </c>
      <c r="G49" s="42">
        <v>666.4</v>
      </c>
      <c r="H49" s="40" t="s">
        <v>130</v>
      </c>
    </row>
    <row r="50" spans="1:8" s="47" customFormat="1" ht="13.5" thickBot="1">
      <c r="A50" s="38" t="s">
        <v>68</v>
      </c>
      <c r="B50" s="46"/>
      <c r="C50" s="46"/>
      <c r="D50" s="46"/>
      <c r="E50" s="46"/>
      <c r="F50" s="46"/>
      <c r="G50" s="39">
        <f>SUM(G34:G49)</f>
        <v>17310.060000000001</v>
      </c>
      <c r="H50" s="38"/>
    </row>
    <row r="51" spans="1:8">
      <c r="A51" s="43" t="s">
        <v>70</v>
      </c>
      <c r="B51" s="44"/>
      <c r="C51" s="44"/>
      <c r="D51" s="44"/>
      <c r="E51" s="44"/>
      <c r="F51" s="44"/>
      <c r="G51" s="45">
        <v>1980</v>
      </c>
      <c r="H51" s="43"/>
    </row>
    <row r="52" spans="1:8">
      <c r="A52" s="49">
        <v>20.059999999999999</v>
      </c>
      <c r="B52" s="34"/>
      <c r="C52" s="41"/>
      <c r="D52" s="41"/>
      <c r="E52" s="41"/>
      <c r="F52" s="41"/>
      <c r="G52" s="42"/>
      <c r="H52" s="40"/>
    </row>
    <row r="53" spans="1:8" s="47" customFormat="1" ht="13.5" thickBot="1">
      <c r="A53" s="38" t="s">
        <v>71</v>
      </c>
      <c r="B53" s="46"/>
      <c r="C53" s="46"/>
      <c r="D53" s="46"/>
      <c r="E53" s="46"/>
      <c r="F53" s="46"/>
      <c r="G53" s="39">
        <f>SUM(G51:G52)</f>
        <v>1980</v>
      </c>
      <c r="H53" s="38"/>
    </row>
    <row r="54" spans="1:8" s="76" customFormat="1">
      <c r="A54" s="87">
        <v>20.11</v>
      </c>
      <c r="B54" s="44" t="s">
        <v>101</v>
      </c>
      <c r="C54" s="44">
        <v>21</v>
      </c>
      <c r="D54" s="44">
        <v>60</v>
      </c>
      <c r="E54" s="44" t="s">
        <v>83</v>
      </c>
      <c r="F54" s="44" t="s">
        <v>93</v>
      </c>
      <c r="G54" s="45">
        <v>90</v>
      </c>
      <c r="H54" s="43" t="s">
        <v>132</v>
      </c>
    </row>
    <row r="55" spans="1:8" s="77" customFormat="1" ht="13.5" thickBot="1">
      <c r="A55" s="38" t="s">
        <v>133</v>
      </c>
      <c r="B55" s="46"/>
      <c r="C55" s="46"/>
      <c r="D55" s="46"/>
      <c r="E55" s="46"/>
      <c r="F55" s="46"/>
      <c r="G55" s="39">
        <f>SUM(G54)</f>
        <v>90</v>
      </c>
      <c r="H55" s="38"/>
    </row>
    <row r="56" spans="1:8" s="76" customFormat="1">
      <c r="A56" s="87">
        <v>20.25</v>
      </c>
      <c r="B56" s="44" t="s">
        <v>101</v>
      </c>
      <c r="C56" s="44">
        <v>2</v>
      </c>
      <c r="D56" s="44">
        <v>125</v>
      </c>
      <c r="E56" s="44" t="s">
        <v>134</v>
      </c>
      <c r="F56" s="44"/>
      <c r="G56" s="45">
        <v>1220</v>
      </c>
      <c r="H56" s="43" t="s">
        <v>135</v>
      </c>
    </row>
    <row r="57" spans="1:8" s="77" customFormat="1" ht="13.5" thickBot="1">
      <c r="A57" s="38" t="s">
        <v>136</v>
      </c>
      <c r="B57" s="46"/>
      <c r="C57" s="46"/>
      <c r="D57" s="46"/>
      <c r="E57" s="46"/>
      <c r="F57" s="46"/>
      <c r="G57" s="39">
        <v>1220</v>
      </c>
      <c r="H57" s="38"/>
    </row>
    <row r="58" spans="1:8" s="76" customFormat="1">
      <c r="A58" s="43" t="s">
        <v>131</v>
      </c>
      <c r="B58" s="74"/>
      <c r="C58" s="44"/>
      <c r="D58" s="44"/>
      <c r="E58" s="44"/>
      <c r="F58" s="44"/>
      <c r="G58" s="45">
        <v>198.4</v>
      </c>
      <c r="H58" s="43"/>
    </row>
    <row r="59" spans="1:8" s="76" customFormat="1">
      <c r="A59" s="43" t="s">
        <v>94</v>
      </c>
      <c r="B59" s="34" t="s">
        <v>101</v>
      </c>
      <c r="C59" s="44">
        <v>9</v>
      </c>
      <c r="D59" s="44">
        <v>153</v>
      </c>
      <c r="E59" s="44" t="s">
        <v>96</v>
      </c>
      <c r="F59" s="44">
        <v>68163</v>
      </c>
      <c r="G59" s="45">
        <v>90</v>
      </c>
      <c r="H59" s="43" t="s">
        <v>98</v>
      </c>
    </row>
    <row r="60" spans="1:8" s="76" customFormat="1">
      <c r="A60" s="73"/>
      <c r="B60" s="34" t="s">
        <v>101</v>
      </c>
      <c r="C60" s="74">
        <v>9</v>
      </c>
      <c r="D60" s="74">
        <v>152</v>
      </c>
      <c r="E60" s="74" t="s">
        <v>97</v>
      </c>
      <c r="F60" s="74">
        <v>7376</v>
      </c>
      <c r="G60" s="75">
        <v>48.1</v>
      </c>
      <c r="H60" s="43" t="s">
        <v>98</v>
      </c>
    </row>
    <row r="61" spans="1:8" s="77" customFormat="1" ht="13.5" thickBot="1">
      <c r="A61" s="38" t="s">
        <v>95</v>
      </c>
      <c r="B61" s="46"/>
      <c r="C61" s="46"/>
      <c r="D61" s="46"/>
      <c r="E61" s="46"/>
      <c r="F61" s="46"/>
      <c r="G61" s="39">
        <f>SUM(G58:G60)</f>
        <v>336.5</v>
      </c>
      <c r="H61" s="38"/>
    </row>
    <row r="62" spans="1:8" s="76" customFormat="1">
      <c r="A62" s="88" t="s">
        <v>137</v>
      </c>
      <c r="B62" s="44" t="s">
        <v>101</v>
      </c>
      <c r="C62" s="44">
        <v>22</v>
      </c>
      <c r="D62" s="44">
        <v>160</v>
      </c>
      <c r="E62" s="44" t="s">
        <v>139</v>
      </c>
      <c r="F62" s="44"/>
      <c r="G62" s="45">
        <v>76.2</v>
      </c>
      <c r="H62" s="43" t="s">
        <v>140</v>
      </c>
    </row>
    <row r="63" spans="1:8" s="77" customFormat="1" ht="13.5" thickBot="1">
      <c r="A63" s="38" t="s">
        <v>138</v>
      </c>
      <c r="B63" s="46"/>
      <c r="C63" s="46"/>
      <c r="D63" s="46"/>
      <c r="E63" s="46"/>
      <c r="F63" s="46"/>
      <c r="G63" s="39">
        <f>SUM(G62)</f>
        <v>76.2</v>
      </c>
      <c r="H63" s="38"/>
    </row>
    <row r="64" spans="1:8">
      <c r="A64" s="43" t="s">
        <v>75</v>
      </c>
      <c r="B64" s="44"/>
      <c r="C64" s="44"/>
      <c r="D64" s="44"/>
      <c r="E64" s="44"/>
      <c r="F64" s="44"/>
      <c r="G64" s="45">
        <v>1200</v>
      </c>
      <c r="H64" s="43"/>
    </row>
    <row r="65" spans="1:8">
      <c r="A65" s="48" t="s">
        <v>72</v>
      </c>
      <c r="B65" s="34" t="s">
        <v>101</v>
      </c>
      <c r="C65" s="41">
        <v>30</v>
      </c>
      <c r="D65" s="41">
        <v>189</v>
      </c>
      <c r="E65" s="41" t="s">
        <v>73</v>
      </c>
      <c r="F65" s="41">
        <v>7</v>
      </c>
      <c r="G65" s="42">
        <v>600</v>
      </c>
      <c r="H65" s="40" t="s">
        <v>74</v>
      </c>
    </row>
    <row r="66" spans="1:8" s="50" customFormat="1">
      <c r="A66" s="40" t="s">
        <v>76</v>
      </c>
      <c r="B66" s="41"/>
      <c r="C66" s="41"/>
      <c r="D66" s="41"/>
      <c r="E66" s="41"/>
      <c r="F66" s="41"/>
      <c r="G66" s="42">
        <f>SUM(G64:G65)</f>
        <v>1800</v>
      </c>
      <c r="H66" s="40"/>
    </row>
    <row r="67" spans="1:8" s="54" customFormat="1" ht="13.5" thickBot="1">
      <c r="A67" s="51" t="s">
        <v>141</v>
      </c>
      <c r="B67" s="52"/>
      <c r="C67" s="52"/>
      <c r="D67" s="52"/>
      <c r="E67" s="52"/>
      <c r="F67" s="52"/>
      <c r="G67" s="53">
        <f>G11+G17+G21+G23+G26+G33+G50+G53+G55+G57+G61+G63+G66</f>
        <v>51472.36</v>
      </c>
      <c r="H67" s="51"/>
    </row>
  </sheetData>
  <sheetProtection selectLockedCells="1" selectUnlockedCells="1"/>
  <mergeCells count="1">
    <mergeCell ref="A3:D3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7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2017-03-06T13:19:56Z</cp:lastPrinted>
  <dcterms:created xsi:type="dcterms:W3CDTF">2016-01-19T13:06:09Z</dcterms:created>
  <dcterms:modified xsi:type="dcterms:W3CDTF">2017-04-10T08:39:11Z</dcterms:modified>
</cp:coreProperties>
</file>