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/>
  </bookViews>
  <sheets>
    <sheet name="personal" sheetId="1" r:id="rId1"/>
    <sheet name="materiale" sheetId="2" r:id="rId2"/>
    <sheet name="capital" sheetId="3" r:id="rId3"/>
  </sheets>
  <calcPr calcId="125725"/>
</workbook>
</file>

<file path=xl/calcChain.xml><?xml version="1.0" encoding="utf-8"?>
<calcChain xmlns="http://schemas.openxmlformats.org/spreadsheetml/2006/main">
  <c r="G44" i="2"/>
  <c r="F35" i="1"/>
  <c r="F13"/>
  <c r="G35" i="2"/>
  <c r="G25"/>
  <c r="G15"/>
  <c r="G12"/>
  <c r="G50"/>
  <c r="G62"/>
  <c r="G59"/>
  <c r="G53"/>
  <c r="F19" i="1"/>
  <c r="G47" i="2"/>
  <c r="G22"/>
  <c r="F16" i="1"/>
  <c r="G18" i="2"/>
  <c r="G28"/>
  <c r="G65"/>
  <c r="F31" i="1"/>
  <c r="F28"/>
  <c r="F25"/>
  <c r="F22"/>
  <c r="G66" i="2" l="1"/>
  <c r="F36" i="1"/>
</calcChain>
</file>

<file path=xl/sharedStrings.xml><?xml version="1.0" encoding="utf-8"?>
<sst xmlns="http://schemas.openxmlformats.org/spreadsheetml/2006/main" count="193" uniqueCount="139">
  <si>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</si>
  <si>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</si>
  <si>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</si>
  <si>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</si>
  <si>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</si>
  <si>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</si>
  <si>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</si>
  <si>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10.01.13</t>
  </si>
  <si>
    <t>Total 10.01.13</t>
  </si>
  <si>
    <t>10.01.30</t>
  </si>
  <si>
    <t>Total 10.01.30</t>
  </si>
  <si>
    <t>Subtotal 10.03.01</t>
  </si>
  <si>
    <t>10.03.01</t>
  </si>
  <si>
    <t>Total 10.03.01</t>
  </si>
  <si>
    <t>Subtotal 10.03.02</t>
  </si>
  <si>
    <t>10.03.02</t>
  </si>
  <si>
    <t>Total 10.03.02</t>
  </si>
  <si>
    <t>Subtotal 10.03.03</t>
  </si>
  <si>
    <t>10.03.03</t>
  </si>
  <si>
    <t>Total 10.03.03</t>
  </si>
  <si>
    <t>Subtotal 10.03.04</t>
  </si>
  <si>
    <t>10.03.04</t>
  </si>
  <si>
    <t>Total 10.03.04</t>
  </si>
  <si>
    <t>Subtotal 10.03.06</t>
  </si>
  <si>
    <t>10.03.06</t>
  </si>
  <si>
    <t>Total 10.03.06</t>
  </si>
  <si>
    <t>INSPECTORATUL TERITORIAL DE MUNCA BRAILA</t>
  </si>
  <si>
    <t>salarii numerar</t>
  </si>
  <si>
    <t>TITLUL I  "CHELTUIELI DE PERSONAL"</t>
  </si>
  <si>
    <t xml:space="preserve">CAP. 68 "ASIGURARI SI ASISTENTA SOCIALA" </t>
  </si>
  <si>
    <t>Subtotal 10.01.01</t>
  </si>
  <si>
    <t>CAS 15.8% unitate</t>
  </si>
  <si>
    <t>contrib.somaj 0.5% unitate</t>
  </si>
  <si>
    <t>asig.san.5.2% unitate</t>
  </si>
  <si>
    <t>contr.accid.si boli prof.unit.</t>
  </si>
  <si>
    <t>TITLUL 20  "BUNURI SI SERVICII"</t>
  </si>
  <si>
    <t>ziua</t>
  </si>
  <si>
    <t>ORDIN DE PLATA/ CEC/ 
FOAIE DE VARSAMANT</t>
  </si>
  <si>
    <t>FURNIZOR</t>
  </si>
  <si>
    <t>FACTURA</t>
  </si>
  <si>
    <t>20.01.01</t>
  </si>
  <si>
    <t>Total 20.01.01</t>
  </si>
  <si>
    <t>Subtotal 20.01.01</t>
  </si>
  <si>
    <t>Subtotal 20.01.03</t>
  </si>
  <si>
    <t>20.01.03</t>
  </si>
  <si>
    <t>SC ELECTRICA SA AFEE BRAILA</t>
  </si>
  <si>
    <t>energie electrica</t>
  </si>
  <si>
    <t>Total 20.01.03</t>
  </si>
  <si>
    <t>20.01.04</t>
  </si>
  <si>
    <t>apa-canal</t>
  </si>
  <si>
    <t>BRAI-CATA SRL BRAILA</t>
  </si>
  <si>
    <t>Subtotal 20.01.04</t>
  </si>
  <si>
    <t>Total 20.01.04</t>
  </si>
  <si>
    <t>20.01.06</t>
  </si>
  <si>
    <t>Subtotal 20.01.06</t>
  </si>
  <si>
    <t>Total 20.01.06</t>
  </si>
  <si>
    <t>Subtotal 20.01.08</t>
  </si>
  <si>
    <t>20.01.08</t>
  </si>
  <si>
    <t>ORANGE ROMANIA SA</t>
  </si>
  <si>
    <t>Total 20.01.08</t>
  </si>
  <si>
    <t>Subtotal 20.01.30</t>
  </si>
  <si>
    <t>20.01.30</t>
  </si>
  <si>
    <t>SC RCS&amp;RDS SA BUCURESTI</t>
  </si>
  <si>
    <t>serv.audiovizual</t>
  </si>
  <si>
    <t>servicii curatenie</t>
  </si>
  <si>
    <t>Total 20.01.30</t>
  </si>
  <si>
    <t>Subtotal 20.06</t>
  </si>
  <si>
    <t>Total 20.06</t>
  </si>
  <si>
    <t>Subtotal 20.05.30</t>
  </si>
  <si>
    <t>20.05.30</t>
  </si>
  <si>
    <t>Total 20.05.30</t>
  </si>
  <si>
    <t>20.30.04</t>
  </si>
  <si>
    <t>COLEGIUL TEHNIC C.D. NENITESCU BRAILA</t>
  </si>
  <si>
    <t>chirie arhiva</t>
  </si>
  <si>
    <t>Subtotal 20.30.04</t>
  </si>
  <si>
    <t>Total 20.30.04</t>
  </si>
  <si>
    <t>alimentare card-uri salarii+plata contributii salariati</t>
  </si>
  <si>
    <t>Subtotal 10.01.13</t>
  </si>
  <si>
    <t>Subtotal 10.01.30</t>
  </si>
  <si>
    <t>20.01.05</t>
  </si>
  <si>
    <t>ROMPETROL DOWNSTREAM SRL</t>
  </si>
  <si>
    <t>Total 20.01.05</t>
  </si>
  <si>
    <t>bonuri valorice carb.auto</t>
  </si>
  <si>
    <t>ITM BRAILA</t>
  </si>
  <si>
    <t>CASA JUDETEANA DE PENSII BRAILA</t>
  </si>
  <si>
    <t>Subtotal 20.01.05</t>
  </si>
  <si>
    <t>rechizite</t>
  </si>
  <si>
    <t>SPECTRUM SRL BRAILA</t>
  </si>
  <si>
    <t>CUP DUNAREA BRAILA</t>
  </si>
  <si>
    <t>salubritate</t>
  </si>
  <si>
    <t>chelt.telef mobil</t>
  </si>
  <si>
    <t>servicii paza</t>
  </si>
  <si>
    <t>20.01.02</t>
  </si>
  <si>
    <t>Total 20.01.02</t>
  </si>
  <si>
    <t>D.R.P. CONSTANTA</t>
  </si>
  <si>
    <t>taxe postale</t>
  </si>
  <si>
    <t>ONRC BUCURESTI</t>
  </si>
  <si>
    <t>abonam.bul.insolventei</t>
  </si>
  <si>
    <t>Total 20.11</t>
  </si>
  <si>
    <t>20.30.03</t>
  </si>
  <si>
    <t>Total 20.30.03</t>
  </si>
  <si>
    <t>CONFIDENT SERV SRL BRAILA</t>
  </si>
  <si>
    <t>monitorizare interventii</t>
  </si>
  <si>
    <t>Total 20.14</t>
  </si>
  <si>
    <t>Subtotal 20.30.03</t>
  </si>
  <si>
    <t>TITLUL 70  "CHELTUIELI DE CAPITAL"</t>
  </si>
  <si>
    <t>Total 71.03</t>
  </si>
  <si>
    <t>plata ind.conc.medical suportat de unitate</t>
  </si>
  <si>
    <t>Total iulie 2016</t>
  </si>
  <si>
    <t>plata ind.conc.medical suportat de FNUASS</t>
  </si>
  <si>
    <t>SELADO COM SRL BRAILA</t>
  </si>
  <si>
    <t>imprimate tipizate</t>
  </si>
  <si>
    <t>A.J.P.I.S BRAILA</t>
  </si>
  <si>
    <t>cota parte ch.paza</t>
  </si>
  <si>
    <t>Total 20.13</t>
  </si>
  <si>
    <t>Subtotal 20.14</t>
  </si>
  <si>
    <t>Subtotal 71.03</t>
  </si>
  <si>
    <t>TELEKOM ROMANIA COMMUNICATIONS</t>
  </si>
  <si>
    <t>chelt.telef.fix</t>
  </si>
  <si>
    <t>cota parte taxa teren</t>
  </si>
  <si>
    <t>Subtotal 20.13</t>
  </si>
  <si>
    <t>perioada: 01.09 - 30.09.2016</t>
  </si>
  <si>
    <t>septembrie</t>
  </si>
  <si>
    <t>recup.debite tel.mobil</t>
  </si>
  <si>
    <t>recuperare ind.conc.medical sup.de FNUASS</t>
  </si>
  <si>
    <t>Total septembrie 2016</t>
  </si>
  <si>
    <t>DESIGN 88 SRL BRAILA</t>
  </si>
  <si>
    <t>tusiera+tus ştampila</t>
  </si>
  <si>
    <t>Subtotal 20.01.02</t>
  </si>
  <si>
    <t>recuperare debite tel.mobil</t>
  </si>
  <si>
    <t>ROMANIAN SECURITY SYSTEMS SRL BUCURESTI</t>
  </si>
  <si>
    <t>SINTEC SRL BAIA MARE</t>
  </si>
  <si>
    <t>asistenta tehnica programe</t>
  </si>
  <si>
    <t>ştampila</t>
  </si>
  <si>
    <t>cheltuieli deplasare salariati</t>
  </si>
  <si>
    <t>ASIROM VIG SUC.BRAILA</t>
  </si>
  <si>
    <t>asigurare auto CASCO</t>
  </si>
  <si>
    <t>CEC</t>
  </si>
  <si>
    <t>NC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</si>
</sst>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25"/>
    <xf numFmtId="0" fontId="11" fillId="39" borderId="26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27"/>
    <xf numFmtId="0" fontId="16" fillId="0" borderId="28"/>
    <xf numFmtId="0" fontId="17" fillId="0" borderId="29"/>
    <xf numFmtId="0" fontId="17" fillId="0" borderId="0"/>
    <xf numFmtId="0" fontId="14" fillId="0" borderId="0">
      <alignment horizontal="center" textRotation="90"/>
    </xf>
    <xf numFmtId="0" fontId="18" fillId="25" borderId="25"/>
    <xf numFmtId="0" fontId="19" fillId="0" borderId="30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31"/>
    <xf numFmtId="0" fontId="23" fillId="38" borderId="32"/>
    <xf numFmtId="0" fontId="24" fillId="0" borderId="0"/>
    <xf numFmtId="167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33"/>
    <xf numFmtId="0" fontId="27" fillId="0" borderId="0"/>
  </cellStyleXfs>
  <cellXfs count="103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0" fontId="0" fillId="0" borderId="3" xfId="0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165" fontId="0" fillId="0" borderId="1" xfId="0" applyNumberFormat="1" applyFont="1" applyBorder="1"/>
    <xf numFmtId="0" fontId="0" fillId="0" borderId="3" xfId="0" applyFont="1" applyBorder="1"/>
    <xf numFmtId="165" fontId="0" fillId="0" borderId="3" xfId="0" applyNumberFormat="1" applyFont="1" applyBorder="1"/>
    <xf numFmtId="0" fontId="0" fillId="0" borderId="4" xfId="0" applyFont="1" applyBorder="1"/>
    <xf numFmtId="0" fontId="0" fillId="0" borderId="4" xfId="0" applyBorder="1"/>
    <xf numFmtId="165" fontId="0" fillId="0" borderId="4" xfId="0" applyNumberFormat="1" applyFont="1" applyBorder="1"/>
    <xf numFmtId="0" fontId="0" fillId="0" borderId="5" xfId="0" applyFont="1" applyBorder="1"/>
    <xf numFmtId="165" fontId="0" fillId="0" borderId="5" xfId="0" applyNumberFormat="1" applyFont="1" applyBorder="1"/>
    <xf numFmtId="3" fontId="0" fillId="0" borderId="5" xfId="0" applyNumberFormat="1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6" xfId="0" applyFont="1" applyBorder="1"/>
    <xf numFmtId="165" fontId="0" fillId="0" borderId="6" xfId="0" applyNumberFormat="1" applyFont="1" applyBorder="1"/>
    <xf numFmtId="3" fontId="0" fillId="0" borderId="6" xfId="0" applyNumberFormat="1" applyFont="1" applyBorder="1"/>
    <xf numFmtId="0" fontId="0" fillId="0" borderId="0" xfId="0" applyAlignment="1">
      <alignment horizontal="center"/>
    </xf>
    <xf numFmtId="165" fontId="6" fillId="0" borderId="1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2" fontId="0" fillId="0" borderId="0" xfId="0" applyNumberFormat="1"/>
    <xf numFmtId="14" fontId="5" fillId="0" borderId="0" xfId="0" applyNumberFormat="1" applyFont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2" fontId="0" fillId="0" borderId="7" xfId="0" applyNumberFormat="1" applyBorder="1"/>
    <xf numFmtId="0" fontId="5" fillId="0" borderId="7" xfId="0" applyFont="1" applyBorder="1"/>
    <xf numFmtId="3" fontId="0" fillId="0" borderId="4" xfId="0" applyNumberFormat="1" applyFont="1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2" fontId="0" fillId="0" borderId="9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/>
    <xf numFmtId="0" fontId="0" fillId="0" borderId="8" xfId="0" applyBorder="1" applyAlignment="1">
      <alignment horizontal="center"/>
    </xf>
    <xf numFmtId="0" fontId="0" fillId="0" borderId="11" xfId="0" applyBorder="1"/>
    <xf numFmtId="0" fontId="5" fillId="0" borderId="9" xfId="0" applyFont="1" applyBorder="1"/>
    <xf numFmtId="0" fontId="6" fillId="0" borderId="8" xfId="0" applyFont="1" applyBorder="1"/>
    <xf numFmtId="0" fontId="5" fillId="0" borderId="9" xfId="0" applyFont="1" applyBorder="1" applyAlignment="1">
      <alignment horizontal="left"/>
    </xf>
    <xf numFmtId="0" fontId="0" fillId="0" borderId="12" xfId="0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2" fontId="5" fillId="0" borderId="8" xfId="0" applyNumberFormat="1" applyFont="1" applyBorder="1"/>
    <xf numFmtId="0" fontId="5" fillId="0" borderId="11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5" fillId="0" borderId="10" xfId="0" applyFont="1" applyBorder="1"/>
    <xf numFmtId="0" fontId="0" fillId="0" borderId="15" xfId="0" applyBorder="1"/>
    <xf numFmtId="165" fontId="0" fillId="0" borderId="16" xfId="0" applyNumberFormat="1" applyFont="1" applyBorder="1"/>
    <xf numFmtId="165" fontId="0" fillId="0" borderId="17" xfId="0" applyNumberFormat="1" applyFont="1" applyBorder="1"/>
    <xf numFmtId="0" fontId="5" fillId="0" borderId="3" xfId="0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2" fontId="5" fillId="0" borderId="9" xfId="0" applyNumberFormat="1" applyFont="1" applyBorder="1" applyAlignment="1">
      <alignment horizontal="center"/>
    </xf>
    <xf numFmtId="0" fontId="0" fillId="0" borderId="18" xfId="0" applyBorder="1"/>
    <xf numFmtId="0" fontId="5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center" wrapText="1"/>
    </xf>
    <xf numFmtId="2" fontId="6" fillId="0" borderId="19" xfId="0" applyNumberFormat="1" applyFont="1" applyBorder="1" applyAlignment="1">
      <alignment horizontal="right"/>
    </xf>
    <xf numFmtId="0" fontId="5" fillId="0" borderId="20" xfId="0" applyFont="1" applyBorder="1" applyAlignment="1">
      <alignment horizontal="center"/>
    </xf>
    <xf numFmtId="0" fontId="5" fillId="0" borderId="21" xfId="0" applyFont="1" applyBorder="1"/>
    <xf numFmtId="0" fontId="0" fillId="0" borderId="21" xfId="0" applyBorder="1"/>
    <xf numFmtId="0" fontId="0" fillId="0" borderId="22" xfId="0" applyBorder="1"/>
    <xf numFmtId="0" fontId="0" fillId="0" borderId="19" xfId="0" applyBorder="1" applyAlignment="1">
      <alignment horizontal="center"/>
    </xf>
    <xf numFmtId="2" fontId="0" fillId="0" borderId="19" xfId="0" applyNumberFormat="1" applyBorder="1"/>
    <xf numFmtId="0" fontId="0" fillId="0" borderId="19" xfId="0" applyBorder="1"/>
    <xf numFmtId="0" fontId="0" fillId="0" borderId="20" xfId="0" applyBorder="1"/>
    <xf numFmtId="0" fontId="0" fillId="0" borderId="23" xfId="0" applyBorder="1"/>
    <xf numFmtId="0" fontId="0" fillId="0" borderId="24" xfId="0" applyBorder="1" applyAlignment="1">
      <alignment horizontal="center"/>
    </xf>
    <xf numFmtId="2" fontId="0" fillId="0" borderId="24" xfId="0" applyNumberFormat="1" applyBorder="1"/>
    <xf numFmtId="0" fontId="0" fillId="0" borderId="24" xfId="0" applyBorder="1"/>
    <xf numFmtId="0" fontId="5" fillId="0" borderId="18" xfId="0" applyFont="1" applyBorder="1" applyAlignment="1">
      <alignment horizontal="left"/>
    </xf>
    <xf numFmtId="2" fontId="5" fillId="0" borderId="9" xfId="0" applyNumberFormat="1" applyFont="1" applyBorder="1"/>
    <xf numFmtId="0" fontId="0" fillId="0" borderId="34" xfId="0" applyBorder="1"/>
    <xf numFmtId="0" fontId="5" fillId="0" borderId="35" xfId="0" applyFont="1" applyBorder="1"/>
    <xf numFmtId="0" fontId="5" fillId="0" borderId="7" xfId="0" applyFont="1" applyBorder="1" applyAlignment="1">
      <alignment horizontal="left"/>
    </xf>
    <xf numFmtId="2" fontId="0" fillId="0" borderId="7" xfId="0" applyNumberFormat="1" applyFont="1" applyBorder="1"/>
    <xf numFmtId="0" fontId="0" fillId="0" borderId="36" xfId="0" applyBorder="1"/>
    <xf numFmtId="0" fontId="5" fillId="0" borderId="8" xfId="0" applyFont="1" applyFill="1" applyBorder="1"/>
    <xf numFmtId="3" fontId="0" fillId="0" borderId="7" xfId="0" applyNumberFormat="1" applyBorder="1"/>
    <xf numFmtId="0" fontId="5" fillId="0" borderId="0" xfId="0" applyFont="1" applyAlignment="1">
      <alignment horizontal="center"/>
    </xf>
    <xf numFmtId="2" fontId="0" fillId="0" borderId="9" xfId="0" applyNumberFormat="1" applyFont="1" applyBorder="1"/>
    <xf numFmtId="2" fontId="5" fillId="0" borderId="7" xfId="0" applyNumberFormat="1" applyFont="1" applyBorder="1"/>
    <xf numFmtId="2" fontId="5" fillId="0" borderId="9" xfId="0" applyNumberFormat="1" applyFont="1" applyBorder="1" applyAlignment="1">
      <alignment horizontal="right"/>
    </xf>
    <xf numFmtId="14" fontId="5" fillId="0" borderId="4" xfId="0" applyNumberFormat="1" applyFont="1" applyBorder="1"/>
    <xf numFmtId="0" fontId="5" fillId="0" borderId="37" xfId="0" applyFont="1" applyBorder="1"/>
    <xf numFmtId="0" fontId="0" fillId="0" borderId="18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36"/>
  <sheetViews>
    <sheetView tabSelected="1" topLeftCell="C1" workbookViewId="0">
      <selection activeCell="C37" sqref="C37"/>
    </sheetView>
  </sheetViews>
  <sheetFormatPr defaultRowHeight="12.75"/>
  <cols>
    <col min="1" max="2" width="0" hidden="1" customWidth="1"/>
    <col min="3" max="3" width="20.28515625" customWidth="1"/>
    <col min="4" max="4" width="10.5703125" style="22" customWidth="1"/>
    <col min="5" max="5" width="6.5703125" style="22" customWidth="1"/>
    <col min="6" max="6" width="15.28515625" customWidth="1"/>
    <col min="7" max="7" width="44.42578125" customWidth="1"/>
  </cols>
  <sheetData>
    <row r="1" spans="3:8">
      <c r="C1" s="1" t="s">
        <v>26</v>
      </c>
      <c r="D1" s="25"/>
      <c r="E1" s="25"/>
      <c r="F1" s="1"/>
    </row>
    <row r="2" spans="3:8">
      <c r="C2" s="1"/>
      <c r="D2" s="25"/>
      <c r="E2" s="25"/>
      <c r="F2" s="1"/>
    </row>
    <row r="3" spans="3:8">
      <c r="C3" s="1" t="s">
        <v>29</v>
      </c>
      <c r="D3" s="25"/>
      <c r="E3" s="25"/>
      <c r="F3" s="1"/>
      <c r="G3" s="1"/>
    </row>
    <row r="4" spans="3:8">
      <c r="C4" s="1" t="s">
        <v>28</v>
      </c>
      <c r="D4" s="25"/>
      <c r="E4" s="25"/>
      <c r="F4" s="1"/>
      <c r="H4" s="2"/>
    </row>
    <row r="5" spans="3:8">
      <c r="C5" s="1"/>
      <c r="D5" s="25"/>
      <c r="E5" s="25"/>
      <c r="F5" s="1"/>
      <c r="H5" s="2"/>
    </row>
    <row r="6" spans="3:8">
      <c r="C6" s="24" t="s">
        <v>121</v>
      </c>
      <c r="D6" s="25"/>
      <c r="E6" s="25"/>
      <c r="F6" s="24"/>
      <c r="G6" s="24"/>
      <c r="H6" s="2"/>
    </row>
    <row r="7" spans="3:8">
      <c r="D7" s="25"/>
      <c r="E7" s="25"/>
      <c r="F7" s="1"/>
    </row>
    <row r="8" spans="3:8" s="22" customFormat="1">
      <c r="C8" s="6" t="s">
        <v>4</v>
      </c>
      <c r="D8" s="6" t="s">
        <v>0</v>
      </c>
      <c r="E8" s="6" t="s">
        <v>1</v>
      </c>
      <c r="F8" s="6" t="s">
        <v>2</v>
      </c>
      <c r="G8" s="6" t="s">
        <v>3</v>
      </c>
    </row>
    <row r="9" spans="3:8" s="22" customFormat="1">
      <c r="C9" s="12" t="s">
        <v>30</v>
      </c>
      <c r="D9" s="6"/>
      <c r="E9" s="6"/>
      <c r="F9" s="23">
        <v>1258464</v>
      </c>
      <c r="G9" s="6"/>
    </row>
    <row r="10" spans="3:8">
      <c r="C10" s="7" t="s">
        <v>5</v>
      </c>
      <c r="D10" s="50" t="s">
        <v>122</v>
      </c>
      <c r="E10" s="50">
        <v>14</v>
      </c>
      <c r="F10" s="8">
        <v>152880</v>
      </c>
      <c r="G10" s="4" t="s">
        <v>76</v>
      </c>
    </row>
    <row r="11" spans="3:8">
      <c r="C11" s="7"/>
      <c r="D11" s="50" t="s">
        <v>122</v>
      </c>
      <c r="E11" s="50">
        <v>15</v>
      </c>
      <c r="F11" s="8">
        <v>6331</v>
      </c>
      <c r="G11" s="4" t="s">
        <v>27</v>
      </c>
    </row>
    <row r="12" spans="3:8">
      <c r="C12" s="98"/>
      <c r="D12" s="50" t="s">
        <v>122</v>
      </c>
      <c r="E12" s="59">
        <v>26</v>
      </c>
      <c r="F12" s="13">
        <v>44</v>
      </c>
      <c r="G12" s="12" t="s">
        <v>123</v>
      </c>
    </row>
    <row r="13" spans="3:8" ht="13.5" thickBot="1">
      <c r="C13" s="9" t="s">
        <v>6</v>
      </c>
      <c r="D13" s="57"/>
      <c r="E13" s="51"/>
      <c r="F13" s="10">
        <f>SUM(F9:F12)</f>
        <v>1417719</v>
      </c>
      <c r="G13" s="5"/>
    </row>
    <row r="14" spans="3:8" ht="13.5" thickBot="1">
      <c r="C14" s="5" t="s">
        <v>77</v>
      </c>
      <c r="D14" s="58"/>
      <c r="E14" s="59"/>
      <c r="F14" s="13">
        <v>799</v>
      </c>
      <c r="G14" s="12"/>
    </row>
    <row r="15" spans="3:8">
      <c r="C15" s="3" t="s">
        <v>7</v>
      </c>
      <c r="D15" s="50"/>
      <c r="E15" s="52"/>
      <c r="F15" s="8"/>
      <c r="G15" s="4"/>
    </row>
    <row r="16" spans="3:8" ht="13.5" thickBot="1">
      <c r="C16" s="5" t="s">
        <v>8</v>
      </c>
      <c r="D16" s="53"/>
      <c r="E16" s="53"/>
      <c r="F16" s="10">
        <f>SUM(F14:F15)</f>
        <v>799</v>
      </c>
      <c r="G16" s="17"/>
    </row>
    <row r="17" spans="3:7" ht="13.5" thickBot="1">
      <c r="C17" s="5" t="s">
        <v>78</v>
      </c>
      <c r="D17" s="52"/>
      <c r="E17" s="52"/>
      <c r="F17" s="13">
        <v>9151</v>
      </c>
      <c r="G17" s="32"/>
    </row>
    <row r="18" spans="3:7" ht="13.5" thickBot="1">
      <c r="C18" s="65" t="s">
        <v>9</v>
      </c>
      <c r="D18" s="50" t="s">
        <v>122</v>
      </c>
      <c r="E18" s="52">
        <v>14</v>
      </c>
      <c r="F18" s="64">
        <v>3292</v>
      </c>
      <c r="G18" s="93" t="s">
        <v>107</v>
      </c>
    </row>
    <row r="19" spans="3:7" ht="13.5" thickBot="1">
      <c r="C19" s="9" t="s">
        <v>10</v>
      </c>
      <c r="D19" s="53"/>
      <c r="E19" s="53"/>
      <c r="F19" s="63">
        <f>SUM(F17:F18)</f>
        <v>12443</v>
      </c>
      <c r="G19" s="28"/>
    </row>
    <row r="20" spans="3:7">
      <c r="C20" s="14" t="s">
        <v>11</v>
      </c>
      <c r="D20" s="55"/>
      <c r="E20" s="55"/>
      <c r="F20" s="15">
        <v>199297</v>
      </c>
      <c r="G20" s="14"/>
    </row>
    <row r="21" spans="3:7">
      <c r="C21" s="3" t="s">
        <v>12</v>
      </c>
      <c r="D21" s="50" t="s">
        <v>122</v>
      </c>
      <c r="E21" s="54">
        <v>14</v>
      </c>
      <c r="F21" s="8">
        <v>25351</v>
      </c>
      <c r="G21" s="4" t="s">
        <v>31</v>
      </c>
    </row>
    <row r="22" spans="3:7" ht="13.5" thickBot="1">
      <c r="C22" s="9" t="s">
        <v>13</v>
      </c>
      <c r="D22" s="53"/>
      <c r="E22" s="53"/>
      <c r="F22" s="10">
        <f>SUM(F20:F21)</f>
        <v>224648</v>
      </c>
      <c r="G22" s="17"/>
    </row>
    <row r="23" spans="3:7">
      <c r="C23" s="14" t="s">
        <v>14</v>
      </c>
      <c r="D23" s="55"/>
      <c r="E23" s="55"/>
      <c r="F23" s="15">
        <v>6350</v>
      </c>
      <c r="G23" s="16"/>
    </row>
    <row r="24" spans="3:7">
      <c r="C24" s="3" t="s">
        <v>15</v>
      </c>
      <c r="D24" s="50" t="s">
        <v>122</v>
      </c>
      <c r="E24" s="54">
        <v>14</v>
      </c>
      <c r="F24" s="15">
        <v>827</v>
      </c>
      <c r="G24" s="4" t="s">
        <v>32</v>
      </c>
    </row>
    <row r="25" spans="3:7" ht="13.5" thickBot="1">
      <c r="C25" s="9" t="s">
        <v>16</v>
      </c>
      <c r="D25" s="53"/>
      <c r="E25" s="53"/>
      <c r="F25" s="10">
        <f>SUM(F23:F24)</f>
        <v>7177</v>
      </c>
      <c r="G25" s="17"/>
    </row>
    <row r="26" spans="3:7">
      <c r="C26" s="19" t="s">
        <v>17</v>
      </c>
      <c r="D26" s="56"/>
      <c r="E26" s="56"/>
      <c r="F26" s="20">
        <v>65917</v>
      </c>
      <c r="G26" s="21"/>
    </row>
    <row r="27" spans="3:7">
      <c r="C27" s="18" t="s">
        <v>18</v>
      </c>
      <c r="D27" s="50" t="s">
        <v>122</v>
      </c>
      <c r="E27" s="54">
        <v>14</v>
      </c>
      <c r="F27" s="15">
        <v>8452</v>
      </c>
      <c r="G27" s="4" t="s">
        <v>33</v>
      </c>
    </row>
    <row r="28" spans="3:7" ht="13.5" thickBot="1">
      <c r="C28" s="9" t="s">
        <v>19</v>
      </c>
      <c r="D28" s="53"/>
      <c r="E28" s="53"/>
      <c r="F28" s="10">
        <f>SUM(F26:F27)</f>
        <v>74369</v>
      </c>
      <c r="G28" s="17"/>
    </row>
    <row r="29" spans="3:7">
      <c r="C29" s="14" t="s">
        <v>20</v>
      </c>
      <c r="D29" s="54"/>
      <c r="E29" s="55"/>
      <c r="F29" s="15">
        <v>1893</v>
      </c>
      <c r="G29" s="16"/>
    </row>
    <row r="30" spans="3:7">
      <c r="C30" s="3" t="s">
        <v>21</v>
      </c>
      <c r="D30" s="50" t="s">
        <v>122</v>
      </c>
      <c r="E30" s="54">
        <v>14</v>
      </c>
      <c r="F30" s="8">
        <v>241</v>
      </c>
      <c r="G30" s="4" t="s">
        <v>34</v>
      </c>
    </row>
    <row r="31" spans="3:7" ht="13.5" thickBot="1">
      <c r="C31" s="9" t="s">
        <v>22</v>
      </c>
      <c r="D31" s="53"/>
      <c r="E31" s="53"/>
      <c r="F31" s="10">
        <f>SUM(F29:F30)</f>
        <v>2134</v>
      </c>
      <c r="G31" s="17"/>
    </row>
    <row r="32" spans="3:7">
      <c r="C32" s="14" t="s">
        <v>23</v>
      </c>
      <c r="D32" s="55"/>
      <c r="E32" s="55"/>
      <c r="F32" s="15">
        <v>11081</v>
      </c>
      <c r="G32" s="14"/>
    </row>
    <row r="33" spans="3:7">
      <c r="C33" s="18" t="s">
        <v>24</v>
      </c>
      <c r="D33" s="50" t="s">
        <v>122</v>
      </c>
      <c r="E33" s="54">
        <v>14</v>
      </c>
      <c r="F33" s="13">
        <v>2846</v>
      </c>
      <c r="G33" s="4" t="s">
        <v>109</v>
      </c>
    </row>
    <row r="34" spans="3:7">
      <c r="C34" s="99"/>
      <c r="D34" s="50" t="s">
        <v>122</v>
      </c>
      <c r="E34" s="52">
        <v>21</v>
      </c>
      <c r="F34" s="13">
        <v>-307</v>
      </c>
      <c r="G34" s="12" t="s">
        <v>124</v>
      </c>
    </row>
    <row r="35" spans="3:7">
      <c r="C35" s="11" t="s">
        <v>25</v>
      </c>
      <c r="D35" s="52"/>
      <c r="E35" s="52"/>
      <c r="F35" s="13">
        <f>SUM(F32:F34)</f>
        <v>13620</v>
      </c>
      <c r="G35" s="32"/>
    </row>
    <row r="36" spans="3:7" ht="13.5" thickBot="1">
      <c r="C36" s="92" t="s">
        <v>125</v>
      </c>
      <c r="D36" s="40"/>
      <c r="E36" s="40"/>
      <c r="F36" s="48">
        <f>F13+F16+F19+F22+F25+F28+F31+F35</f>
        <v>1752909</v>
      </c>
      <c r="G36" s="33"/>
    </row>
  </sheetData>
  <sheetProtection selectLockedCells="1" selectUnlockedCells="1"/>
  <phoneticPr fontId="0" type="noConversion"/>
  <pageMargins left="0.74791666666666701" right="0.74791666666666701" top="0.98402777777777795" bottom="0.98402777777777795" header="0.51180555555555596" footer="0.51180555555555596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6"/>
  <sheetViews>
    <sheetView topLeftCell="A48" workbookViewId="0">
      <selection activeCell="F31" sqref="F31"/>
    </sheetView>
  </sheetViews>
  <sheetFormatPr defaultRowHeight="12.75"/>
  <cols>
    <col min="1" max="1" width="21.42578125" customWidth="1"/>
    <col min="2" max="2" width="12.140625" style="22" customWidth="1"/>
    <col min="3" max="3" width="15.5703125" style="22" customWidth="1"/>
    <col min="4" max="4" width="16.28515625" style="22" customWidth="1"/>
    <col min="5" max="5" width="44.85546875" style="22" customWidth="1"/>
    <col min="6" max="6" width="18.42578125" style="22" customWidth="1"/>
    <col min="7" max="7" width="10.28515625" style="26" customWidth="1"/>
    <col min="8" max="8" width="32.140625" customWidth="1"/>
  </cols>
  <sheetData>
    <row r="1" spans="1:8">
      <c r="A1" s="1" t="s">
        <v>26</v>
      </c>
      <c r="B1" s="25"/>
    </row>
    <row r="3" spans="1:8">
      <c r="A3" s="101" t="s">
        <v>29</v>
      </c>
      <c r="B3" s="101"/>
      <c r="C3" s="101"/>
      <c r="D3" s="101"/>
    </row>
    <row r="4" spans="1:8">
      <c r="A4" s="1" t="s">
        <v>35</v>
      </c>
      <c r="B4" s="25"/>
    </row>
    <row r="5" spans="1:8">
      <c r="A5" s="24" t="s">
        <v>121</v>
      </c>
      <c r="B5" s="25"/>
      <c r="C5" s="25"/>
      <c r="D5" s="27"/>
    </row>
    <row r="7" spans="1:8" s="25" customFormat="1" ht="54.75" customHeight="1" thickBot="1">
      <c r="A7" s="66" t="s">
        <v>4</v>
      </c>
      <c r="B7" s="66" t="s">
        <v>0</v>
      </c>
      <c r="C7" s="66" t="s">
        <v>36</v>
      </c>
      <c r="D7" s="67" t="s">
        <v>37</v>
      </c>
      <c r="E7" s="66" t="s">
        <v>38</v>
      </c>
      <c r="F7" s="66" t="s">
        <v>39</v>
      </c>
      <c r="G7" s="68" t="s">
        <v>2</v>
      </c>
      <c r="H7" s="66" t="s">
        <v>3</v>
      </c>
    </row>
    <row r="8" spans="1:8" s="73" customFormat="1" ht="16.5" customHeight="1">
      <c r="A8" s="69" t="s">
        <v>42</v>
      </c>
      <c r="B8" s="70"/>
      <c r="C8" s="70"/>
      <c r="D8" s="71"/>
      <c r="E8" s="70"/>
      <c r="F8" s="70"/>
      <c r="G8" s="72">
        <v>11992.46</v>
      </c>
      <c r="H8" s="70"/>
    </row>
    <row r="9" spans="1:8" s="60" customFormat="1">
      <c r="A9" s="74" t="s">
        <v>40</v>
      </c>
      <c r="B9" s="29" t="s">
        <v>122</v>
      </c>
      <c r="C9" s="29">
        <v>27</v>
      </c>
      <c r="D9" s="29">
        <v>558</v>
      </c>
      <c r="E9" s="35" t="s">
        <v>110</v>
      </c>
      <c r="F9" s="29">
        <v>19863</v>
      </c>
      <c r="G9" s="30">
        <v>216</v>
      </c>
      <c r="H9" s="28" t="s">
        <v>111</v>
      </c>
    </row>
    <row r="10" spans="1:8" s="60" customFormat="1">
      <c r="A10" s="74"/>
      <c r="B10" s="29" t="s">
        <v>122</v>
      </c>
      <c r="C10" s="29">
        <v>27</v>
      </c>
      <c r="D10" s="29">
        <v>563</v>
      </c>
      <c r="E10" s="35" t="s">
        <v>87</v>
      </c>
      <c r="F10" s="29">
        <v>84117</v>
      </c>
      <c r="G10" s="30">
        <v>589.20000000000005</v>
      </c>
      <c r="H10" s="28" t="s">
        <v>86</v>
      </c>
    </row>
    <row r="11" spans="1:8" s="60" customFormat="1">
      <c r="A11" s="75"/>
      <c r="B11" s="29" t="s">
        <v>122</v>
      </c>
      <c r="C11" s="29">
        <v>27</v>
      </c>
      <c r="D11" s="29">
        <v>565</v>
      </c>
      <c r="E11" s="35" t="s">
        <v>126</v>
      </c>
      <c r="F11" s="29">
        <v>359</v>
      </c>
      <c r="G11" s="30">
        <v>77</v>
      </c>
      <c r="H11" s="28" t="s">
        <v>127</v>
      </c>
    </row>
    <row r="12" spans="1:8" s="41" customFormat="1" ht="13.5" thickBot="1">
      <c r="A12" s="76" t="s">
        <v>41</v>
      </c>
      <c r="B12" s="40"/>
      <c r="C12" s="40"/>
      <c r="D12" s="40"/>
      <c r="E12" s="40"/>
      <c r="F12" s="40"/>
      <c r="G12" s="48">
        <f>SUM(G8:G11)</f>
        <v>12874.66</v>
      </c>
      <c r="H12" s="33"/>
    </row>
    <row r="13" spans="1:8" s="80" customFormat="1">
      <c r="A13" s="100" t="s">
        <v>128</v>
      </c>
      <c r="B13" s="77"/>
      <c r="C13" s="77"/>
      <c r="D13" s="77"/>
      <c r="E13" s="77"/>
      <c r="F13" s="77"/>
      <c r="G13" s="78">
        <v>521.96</v>
      </c>
      <c r="H13" s="79"/>
    </row>
    <row r="14" spans="1:8" s="60" customFormat="1">
      <c r="A14" s="74" t="s">
        <v>92</v>
      </c>
      <c r="B14" s="29"/>
      <c r="C14" s="29"/>
      <c r="D14" s="29"/>
      <c r="E14" s="35"/>
      <c r="F14" s="29"/>
      <c r="G14" s="30"/>
      <c r="H14" s="28"/>
    </row>
    <row r="15" spans="1:8" s="62" customFormat="1" ht="13.5" thickBot="1">
      <c r="A15" s="76" t="s">
        <v>93</v>
      </c>
      <c r="B15" s="40"/>
      <c r="C15" s="40"/>
      <c r="D15" s="40"/>
      <c r="E15" s="40"/>
      <c r="F15" s="40"/>
      <c r="G15" s="48">
        <f>SUM(G13:G14)</f>
        <v>521.96</v>
      </c>
      <c r="H15" s="33"/>
    </row>
    <row r="16" spans="1:8" s="80" customFormat="1" ht="14.25" customHeight="1">
      <c r="A16" s="81" t="s">
        <v>43</v>
      </c>
      <c r="B16" s="82"/>
      <c r="C16" s="82"/>
      <c r="D16" s="82"/>
      <c r="E16" s="82"/>
      <c r="F16" s="82"/>
      <c r="G16" s="83">
        <v>34768.31</v>
      </c>
      <c r="H16" s="84"/>
    </row>
    <row r="17" spans="1:8" s="28" customFormat="1">
      <c r="A17" s="74" t="s">
        <v>44</v>
      </c>
      <c r="B17" s="29" t="s">
        <v>122</v>
      </c>
      <c r="C17" s="29">
        <v>27</v>
      </c>
      <c r="D17" s="29">
        <v>553</v>
      </c>
      <c r="E17" s="29" t="s">
        <v>45</v>
      </c>
      <c r="F17" s="29">
        <v>6200464624</v>
      </c>
      <c r="G17" s="30">
        <v>1092.8900000000001</v>
      </c>
      <c r="H17" s="28" t="s">
        <v>46</v>
      </c>
    </row>
    <row r="18" spans="1:8" s="33" customFormat="1" ht="13.5" thickBot="1">
      <c r="A18" s="76" t="s">
        <v>47</v>
      </c>
      <c r="B18" s="40"/>
      <c r="C18" s="40"/>
      <c r="D18" s="40"/>
      <c r="E18" s="40"/>
      <c r="F18" s="40"/>
      <c r="G18" s="48">
        <f>SUM(G16:G17)</f>
        <v>35861.199999999997</v>
      </c>
    </row>
    <row r="19" spans="1:8">
      <c r="A19" s="37" t="s">
        <v>51</v>
      </c>
      <c r="B19" s="38"/>
      <c r="C19" s="38"/>
      <c r="D19" s="38"/>
      <c r="E19" s="38"/>
      <c r="F19" s="38"/>
      <c r="G19" s="39">
        <v>2208.4499999999998</v>
      </c>
      <c r="H19" s="37"/>
    </row>
    <row r="20" spans="1:8">
      <c r="A20" s="31" t="s">
        <v>48</v>
      </c>
      <c r="B20" s="29" t="s">
        <v>122</v>
      </c>
      <c r="C20" s="29">
        <v>27</v>
      </c>
      <c r="D20" s="29">
        <v>550</v>
      </c>
      <c r="E20" s="35" t="s">
        <v>50</v>
      </c>
      <c r="F20" s="29">
        <v>585359</v>
      </c>
      <c r="G20" s="30">
        <v>71.48</v>
      </c>
      <c r="H20" s="28" t="s">
        <v>89</v>
      </c>
    </row>
    <row r="21" spans="1:8">
      <c r="A21" s="42"/>
      <c r="B21" s="29" t="s">
        <v>122</v>
      </c>
      <c r="C21" s="35">
        <v>27</v>
      </c>
      <c r="D21" s="35">
        <v>561</v>
      </c>
      <c r="E21" s="35" t="s">
        <v>88</v>
      </c>
      <c r="F21" s="35">
        <v>665957</v>
      </c>
      <c r="G21" s="36">
        <v>97.23</v>
      </c>
      <c r="H21" s="34" t="s">
        <v>49</v>
      </c>
    </row>
    <row r="22" spans="1:8" s="41" customFormat="1" ht="13.5" thickBot="1">
      <c r="A22" s="33" t="s">
        <v>52</v>
      </c>
      <c r="B22" s="35"/>
      <c r="C22" s="35"/>
      <c r="D22" s="35"/>
      <c r="E22" s="35"/>
      <c r="F22" s="35"/>
      <c r="G22" s="86">
        <f>SUM(G19:G21)</f>
        <v>2377.16</v>
      </c>
      <c r="H22" s="34"/>
    </row>
    <row r="23" spans="1:8" s="60" customFormat="1">
      <c r="A23" s="37" t="s">
        <v>85</v>
      </c>
      <c r="B23" s="29"/>
      <c r="C23" s="29"/>
      <c r="D23" s="29"/>
      <c r="E23" s="29"/>
      <c r="F23" s="29"/>
      <c r="G23" s="30">
        <v>17500</v>
      </c>
      <c r="H23" s="28"/>
    </row>
    <row r="24" spans="1:8" s="60" customFormat="1">
      <c r="A24" s="61" t="s">
        <v>79</v>
      </c>
      <c r="B24" s="29" t="s">
        <v>122</v>
      </c>
      <c r="C24" s="29">
        <v>27</v>
      </c>
      <c r="D24" s="29">
        <v>560</v>
      </c>
      <c r="E24" s="29" t="s">
        <v>80</v>
      </c>
      <c r="F24" s="29">
        <v>6630757706</v>
      </c>
      <c r="G24" s="30">
        <v>2500</v>
      </c>
      <c r="H24" s="28" t="s">
        <v>82</v>
      </c>
    </row>
    <row r="25" spans="1:8" s="62" customFormat="1" ht="13.5" thickBot="1">
      <c r="A25" s="33" t="s">
        <v>81</v>
      </c>
      <c r="B25" s="40"/>
      <c r="C25" s="40"/>
      <c r="D25" s="40"/>
      <c r="E25" s="40"/>
      <c r="F25" s="40"/>
      <c r="G25" s="48">
        <f>SUM(G23:G24)</f>
        <v>20000</v>
      </c>
      <c r="H25" s="33"/>
    </row>
    <row r="26" spans="1:8">
      <c r="A26" s="37" t="s">
        <v>54</v>
      </c>
      <c r="B26" s="38"/>
      <c r="C26" s="38"/>
      <c r="D26" s="38"/>
      <c r="E26" s="38"/>
      <c r="F26" s="38"/>
      <c r="G26" s="39">
        <v>735.01</v>
      </c>
      <c r="H26" s="37"/>
    </row>
    <row r="27" spans="1:8">
      <c r="A27" s="42" t="s">
        <v>53</v>
      </c>
      <c r="B27" s="29"/>
      <c r="C27" s="35"/>
      <c r="D27" s="35"/>
      <c r="E27" s="35"/>
      <c r="F27" s="35"/>
      <c r="G27" s="36"/>
      <c r="H27" s="34"/>
    </row>
    <row r="28" spans="1:8" s="41" customFormat="1" ht="13.5" thickBot="1">
      <c r="A28" s="33" t="s">
        <v>55</v>
      </c>
      <c r="B28" s="40"/>
      <c r="C28" s="40"/>
      <c r="D28" s="40"/>
      <c r="E28" s="40"/>
      <c r="F28" s="40"/>
      <c r="G28" s="48">
        <f>SUM(G26:G27)</f>
        <v>735.01</v>
      </c>
      <c r="H28" s="33"/>
    </row>
    <row r="29" spans="1:8">
      <c r="A29" s="37" t="s">
        <v>56</v>
      </c>
      <c r="B29" s="38"/>
      <c r="C29" s="38"/>
      <c r="D29" s="38"/>
      <c r="E29" s="38"/>
      <c r="F29" s="38"/>
      <c r="G29" s="39">
        <v>12080.08</v>
      </c>
      <c r="H29" s="37"/>
    </row>
    <row r="30" spans="1:8">
      <c r="A30" s="31" t="s">
        <v>57</v>
      </c>
      <c r="B30" s="29" t="s">
        <v>122</v>
      </c>
      <c r="C30" s="38">
        <v>26</v>
      </c>
      <c r="D30" s="38">
        <v>2</v>
      </c>
      <c r="E30" s="38" t="s">
        <v>83</v>
      </c>
      <c r="F30" s="38" t="s">
        <v>138</v>
      </c>
      <c r="G30" s="39">
        <v>-44</v>
      </c>
      <c r="H30" s="87" t="s">
        <v>129</v>
      </c>
    </row>
    <row r="31" spans="1:8">
      <c r="B31" s="29" t="s">
        <v>122</v>
      </c>
      <c r="C31" s="29">
        <v>27</v>
      </c>
      <c r="D31" s="29">
        <v>567</v>
      </c>
      <c r="E31" s="29" t="s">
        <v>94</v>
      </c>
      <c r="F31" s="29"/>
      <c r="G31" s="30">
        <v>542</v>
      </c>
      <c r="H31" s="34" t="s">
        <v>95</v>
      </c>
    </row>
    <row r="32" spans="1:8">
      <c r="A32" s="31"/>
      <c r="B32" s="29" t="s">
        <v>122</v>
      </c>
      <c r="C32" s="29">
        <v>27</v>
      </c>
      <c r="D32" s="29">
        <v>551</v>
      </c>
      <c r="E32" s="29" t="s">
        <v>117</v>
      </c>
      <c r="F32" s="29">
        <v>1917302</v>
      </c>
      <c r="G32" s="30">
        <v>193.82</v>
      </c>
      <c r="H32" s="28" t="s">
        <v>118</v>
      </c>
    </row>
    <row r="33" spans="1:8">
      <c r="A33" s="28"/>
      <c r="B33" s="29" t="s">
        <v>122</v>
      </c>
      <c r="C33" s="29">
        <v>27</v>
      </c>
      <c r="D33" s="29">
        <v>562</v>
      </c>
      <c r="E33" s="29" t="s">
        <v>62</v>
      </c>
      <c r="F33" s="29">
        <v>38967347</v>
      </c>
      <c r="G33" s="30">
        <v>24.19</v>
      </c>
      <c r="H33" s="28" t="s">
        <v>63</v>
      </c>
    </row>
    <row r="34" spans="1:8">
      <c r="A34" s="34"/>
      <c r="B34" s="29" t="s">
        <v>122</v>
      </c>
      <c r="C34" s="35">
        <v>27</v>
      </c>
      <c r="D34" s="35">
        <v>569</v>
      </c>
      <c r="E34" s="35" t="s">
        <v>58</v>
      </c>
      <c r="F34" s="35">
        <v>37709836</v>
      </c>
      <c r="G34" s="36">
        <v>662.1</v>
      </c>
      <c r="H34" s="28" t="s">
        <v>90</v>
      </c>
    </row>
    <row r="35" spans="1:8" s="41" customFormat="1" ht="13.5" thickBot="1">
      <c r="A35" s="33" t="s">
        <v>59</v>
      </c>
      <c r="B35" s="40"/>
      <c r="C35" s="40"/>
      <c r="D35" s="40"/>
      <c r="E35" s="40"/>
      <c r="F35" s="40"/>
      <c r="G35" s="48">
        <f>SUM(G29:G34)</f>
        <v>13458.19</v>
      </c>
      <c r="H35" s="33"/>
    </row>
    <row r="36" spans="1:8">
      <c r="A36" s="37" t="s">
        <v>60</v>
      </c>
      <c r="B36" s="38"/>
      <c r="C36" s="38"/>
      <c r="D36" s="38"/>
      <c r="E36" s="38"/>
      <c r="F36" s="38"/>
      <c r="G36" s="39">
        <v>45840.33</v>
      </c>
      <c r="H36" s="37"/>
    </row>
    <row r="37" spans="1:8">
      <c r="A37" s="31" t="s">
        <v>61</v>
      </c>
      <c r="B37" s="29" t="s">
        <v>122</v>
      </c>
      <c r="C37" s="38">
        <v>27</v>
      </c>
      <c r="D37" s="29">
        <v>568</v>
      </c>
      <c r="E37" s="35" t="s">
        <v>96</v>
      </c>
      <c r="F37" s="38"/>
      <c r="G37" s="39">
        <v>79.16</v>
      </c>
      <c r="H37" s="28" t="s">
        <v>97</v>
      </c>
    </row>
    <row r="38" spans="1:8">
      <c r="A38" s="28"/>
      <c r="B38" s="29" t="s">
        <v>122</v>
      </c>
      <c r="C38" s="29">
        <v>27</v>
      </c>
      <c r="D38" s="29">
        <v>555</v>
      </c>
      <c r="E38" s="35" t="s">
        <v>130</v>
      </c>
      <c r="F38" s="29">
        <v>8546</v>
      </c>
      <c r="G38" s="30">
        <v>96</v>
      </c>
      <c r="H38" s="28" t="s">
        <v>102</v>
      </c>
    </row>
    <row r="39" spans="1:8">
      <c r="A39" s="28"/>
      <c r="B39" s="29" t="s">
        <v>122</v>
      </c>
      <c r="C39" s="29">
        <v>27</v>
      </c>
      <c r="D39" s="29">
        <v>557</v>
      </c>
      <c r="E39" s="35" t="s">
        <v>84</v>
      </c>
      <c r="F39" s="29">
        <v>44280</v>
      </c>
      <c r="G39" s="30">
        <v>192.24</v>
      </c>
      <c r="H39" s="34" t="s">
        <v>113</v>
      </c>
    </row>
    <row r="40" spans="1:8">
      <c r="A40" s="28"/>
      <c r="B40" s="29" t="s">
        <v>122</v>
      </c>
      <c r="C40" s="29">
        <v>27</v>
      </c>
      <c r="D40" s="29">
        <v>559</v>
      </c>
      <c r="E40" s="35" t="s">
        <v>112</v>
      </c>
      <c r="F40" s="29">
        <v>18541</v>
      </c>
      <c r="G40" s="30">
        <v>1.67</v>
      </c>
      <c r="H40" s="34" t="s">
        <v>119</v>
      </c>
    </row>
    <row r="41" spans="1:8">
      <c r="A41" s="28"/>
      <c r="B41" s="29" t="s">
        <v>122</v>
      </c>
      <c r="C41" s="29">
        <v>27</v>
      </c>
      <c r="D41" s="29">
        <v>554</v>
      </c>
      <c r="E41" s="29" t="s">
        <v>101</v>
      </c>
      <c r="F41" s="29">
        <v>6903</v>
      </c>
      <c r="G41" s="30">
        <v>1167.5999999999999</v>
      </c>
      <c r="H41" s="34" t="s">
        <v>64</v>
      </c>
    </row>
    <row r="42" spans="1:8">
      <c r="A42" s="28"/>
      <c r="B42" s="29" t="s">
        <v>122</v>
      </c>
      <c r="C42" s="29">
        <v>27</v>
      </c>
      <c r="D42" s="29">
        <v>556</v>
      </c>
      <c r="E42" s="35" t="s">
        <v>130</v>
      </c>
      <c r="F42" s="29">
        <v>6948</v>
      </c>
      <c r="G42" s="30">
        <v>2259.84</v>
      </c>
      <c r="H42" s="34" t="s">
        <v>91</v>
      </c>
    </row>
    <row r="43" spans="1:8">
      <c r="A43" s="34"/>
      <c r="B43" s="29" t="s">
        <v>122</v>
      </c>
      <c r="C43" s="35">
        <v>28</v>
      </c>
      <c r="D43" s="35">
        <v>570</v>
      </c>
      <c r="E43" s="35" t="s">
        <v>131</v>
      </c>
      <c r="F43" s="35">
        <v>1160748</v>
      </c>
      <c r="G43" s="36">
        <v>1008</v>
      </c>
      <c r="H43" s="34" t="s">
        <v>132</v>
      </c>
    </row>
    <row r="44" spans="1:8" s="41" customFormat="1" ht="13.5" thickBot="1">
      <c r="A44" s="33" t="s">
        <v>65</v>
      </c>
      <c r="B44" s="40"/>
      <c r="C44" s="40"/>
      <c r="D44" s="40"/>
      <c r="E44" s="40"/>
      <c r="F44" s="40"/>
      <c r="G44" s="48">
        <f>SUM(G36:G43)</f>
        <v>50644.84</v>
      </c>
      <c r="H44" s="33"/>
    </row>
    <row r="45" spans="1:8">
      <c r="A45" s="37" t="s">
        <v>68</v>
      </c>
      <c r="B45" s="38"/>
      <c r="C45" s="38"/>
      <c r="D45" s="38"/>
      <c r="E45" s="38"/>
      <c r="F45" s="38"/>
      <c r="G45" s="39">
        <v>1368.58</v>
      </c>
      <c r="H45" s="37"/>
    </row>
    <row r="46" spans="1:8">
      <c r="A46" s="42" t="s">
        <v>69</v>
      </c>
      <c r="B46" s="29" t="s">
        <v>122</v>
      </c>
      <c r="C46" s="35">
        <v>27</v>
      </c>
      <c r="D46" s="35">
        <v>564</v>
      </c>
      <c r="E46" s="35" t="s">
        <v>126</v>
      </c>
      <c r="F46" s="35">
        <v>359</v>
      </c>
      <c r="G46" s="36">
        <v>115</v>
      </c>
      <c r="H46" s="34" t="s">
        <v>133</v>
      </c>
    </row>
    <row r="47" spans="1:8" s="41" customFormat="1" ht="13.5" thickBot="1">
      <c r="A47" s="43" t="s">
        <v>70</v>
      </c>
      <c r="B47" s="40"/>
      <c r="C47" s="40"/>
      <c r="D47" s="40"/>
      <c r="E47" s="40"/>
      <c r="F47" s="40"/>
      <c r="G47" s="48">
        <f>SUM(G45:G46)</f>
        <v>1483.58</v>
      </c>
      <c r="H47" s="34"/>
    </row>
    <row r="48" spans="1:8">
      <c r="A48" s="37" t="s">
        <v>66</v>
      </c>
      <c r="B48" s="38"/>
      <c r="C48" s="38"/>
      <c r="D48" s="38"/>
      <c r="E48" s="38"/>
      <c r="F48" s="38"/>
      <c r="G48" s="39">
        <v>9396.18</v>
      </c>
      <c r="H48" s="28"/>
    </row>
    <row r="49" spans="1:8">
      <c r="A49" s="44">
        <v>20.059999999999999</v>
      </c>
      <c r="B49" s="29" t="s">
        <v>122</v>
      </c>
      <c r="C49" s="35">
        <v>7</v>
      </c>
      <c r="D49" s="29">
        <v>44</v>
      </c>
      <c r="E49" s="35" t="s">
        <v>83</v>
      </c>
      <c r="F49" s="38" t="s">
        <v>137</v>
      </c>
      <c r="G49" s="36">
        <v>2752</v>
      </c>
      <c r="H49" s="37" t="s">
        <v>134</v>
      </c>
    </row>
    <row r="50" spans="1:8" s="45" customFormat="1" ht="13.5" thickBot="1">
      <c r="A50" s="34" t="s">
        <v>67</v>
      </c>
      <c r="B50" s="35"/>
      <c r="C50" s="35"/>
      <c r="D50" s="35"/>
      <c r="E50" s="35"/>
      <c r="F50" s="35"/>
      <c r="G50" s="86">
        <f>SUM(G48:G49)</f>
        <v>12148.18</v>
      </c>
      <c r="H50" s="34"/>
    </row>
    <row r="51" spans="1:8" s="79" customFormat="1">
      <c r="A51" s="85">
        <v>20.11</v>
      </c>
      <c r="B51" s="77"/>
      <c r="C51" s="77"/>
      <c r="D51" s="77"/>
      <c r="E51" s="77"/>
      <c r="F51" s="77"/>
      <c r="G51" s="78">
        <v>449.26</v>
      </c>
    </row>
    <row r="52" spans="1:8" s="28" customFormat="1">
      <c r="A52" s="75"/>
      <c r="B52" s="29"/>
      <c r="C52" s="29"/>
      <c r="D52" s="29"/>
      <c r="E52" s="29"/>
      <c r="F52" s="29"/>
      <c r="G52" s="30">
        <v>0</v>
      </c>
    </row>
    <row r="53" spans="1:8" s="34" customFormat="1">
      <c r="A53" s="34" t="s">
        <v>98</v>
      </c>
      <c r="B53" s="35"/>
      <c r="C53" s="35"/>
      <c r="D53" s="35"/>
      <c r="E53" s="35"/>
      <c r="F53" s="35"/>
      <c r="G53" s="86">
        <f>SUM(G51:G52)</f>
        <v>449.26</v>
      </c>
    </row>
    <row r="54" spans="1:8" s="34" customFormat="1">
      <c r="A54" s="34" t="s">
        <v>120</v>
      </c>
      <c r="B54" s="35"/>
      <c r="C54" s="35"/>
      <c r="D54" s="35"/>
      <c r="E54" s="35"/>
      <c r="F54" s="35"/>
      <c r="G54" s="86">
        <v>1200</v>
      </c>
    </row>
    <row r="55" spans="1:8" s="34" customFormat="1">
      <c r="A55" s="44">
        <v>20.13</v>
      </c>
      <c r="B55" s="35"/>
      <c r="C55" s="35"/>
      <c r="D55" s="35"/>
      <c r="E55" s="35"/>
      <c r="F55" s="35"/>
      <c r="G55" s="95"/>
    </row>
    <row r="56" spans="1:8" s="34" customFormat="1">
      <c r="A56" s="34" t="s">
        <v>114</v>
      </c>
      <c r="B56" s="35"/>
      <c r="C56" s="35"/>
      <c r="D56" s="35"/>
      <c r="E56" s="35"/>
      <c r="F56" s="35"/>
      <c r="G56" s="86">
        <v>1200</v>
      </c>
    </row>
    <row r="57" spans="1:8" s="34" customFormat="1">
      <c r="A57" s="34" t="s">
        <v>115</v>
      </c>
      <c r="B57" s="35"/>
      <c r="C57" s="35"/>
      <c r="D57" s="35"/>
      <c r="E57" s="35"/>
      <c r="F57" s="35"/>
      <c r="G57" s="86">
        <v>576.76</v>
      </c>
    </row>
    <row r="58" spans="1:8" s="28" customFormat="1">
      <c r="A58" s="89">
        <v>20.14</v>
      </c>
      <c r="B58" s="29"/>
      <c r="C58" s="29"/>
      <c r="D58" s="29"/>
      <c r="E58" s="29"/>
      <c r="F58" s="29"/>
      <c r="G58" s="90"/>
    </row>
    <row r="59" spans="1:8" s="33" customFormat="1" ht="13.5" thickBot="1">
      <c r="A59" s="33" t="s">
        <v>103</v>
      </c>
      <c r="B59" s="35"/>
      <c r="C59" s="35"/>
      <c r="D59" s="35"/>
      <c r="E59" s="35"/>
      <c r="F59" s="35"/>
      <c r="G59" s="86">
        <f>SUM(G57:G58)</f>
        <v>576.76</v>
      </c>
      <c r="H59" s="34"/>
    </row>
    <row r="60" spans="1:8" s="87" customFormat="1">
      <c r="A60" s="91" t="s">
        <v>104</v>
      </c>
      <c r="B60" s="29"/>
      <c r="C60" s="29"/>
      <c r="D60" s="29"/>
      <c r="E60" s="29"/>
      <c r="F60" s="29"/>
      <c r="G60" s="96">
        <v>4107.8999999999996</v>
      </c>
      <c r="H60" s="28"/>
    </row>
    <row r="61" spans="1:8" s="37" customFormat="1">
      <c r="A61" s="88" t="s">
        <v>99</v>
      </c>
      <c r="B61" s="29" t="s">
        <v>122</v>
      </c>
      <c r="C61" s="29">
        <v>27</v>
      </c>
      <c r="D61" s="29">
        <v>566</v>
      </c>
      <c r="E61" s="29" t="s">
        <v>135</v>
      </c>
      <c r="F61" s="29"/>
      <c r="G61" s="30">
        <v>837.2</v>
      </c>
      <c r="H61" s="28" t="s">
        <v>136</v>
      </c>
    </row>
    <row r="62" spans="1:8" s="33" customFormat="1" ht="13.5" thickBot="1">
      <c r="A62" s="76" t="s">
        <v>100</v>
      </c>
      <c r="B62" s="40"/>
      <c r="C62" s="40"/>
      <c r="D62" s="40"/>
      <c r="E62" s="40"/>
      <c r="F62" s="40"/>
      <c r="G62" s="48">
        <f>SUM(G60:G61)</f>
        <v>4945.0999999999995</v>
      </c>
    </row>
    <row r="63" spans="1:8">
      <c r="A63" s="37" t="s">
        <v>74</v>
      </c>
      <c r="B63" s="38"/>
      <c r="C63" s="38"/>
      <c r="D63" s="38"/>
      <c r="E63" s="38"/>
      <c r="F63" s="38"/>
      <c r="G63" s="39">
        <v>4800</v>
      </c>
      <c r="H63" s="37"/>
    </row>
    <row r="64" spans="1:8">
      <c r="A64" s="42" t="s">
        <v>71</v>
      </c>
      <c r="B64" s="29" t="s">
        <v>122</v>
      </c>
      <c r="C64" s="35">
        <v>27</v>
      </c>
      <c r="D64" s="35">
        <v>552</v>
      </c>
      <c r="E64" s="35" t="s">
        <v>72</v>
      </c>
      <c r="F64" s="35">
        <v>23</v>
      </c>
      <c r="G64" s="36">
        <v>600</v>
      </c>
      <c r="H64" s="34" t="s">
        <v>73</v>
      </c>
    </row>
    <row r="65" spans="1:8" s="45" customFormat="1">
      <c r="A65" s="34" t="s">
        <v>75</v>
      </c>
      <c r="B65" s="35"/>
      <c r="C65" s="35"/>
      <c r="D65" s="35"/>
      <c r="E65" s="35"/>
      <c r="F65" s="35"/>
      <c r="G65" s="86">
        <f>SUM(G63:G64)</f>
        <v>5400</v>
      </c>
      <c r="H65" s="34"/>
    </row>
    <row r="66" spans="1:8" s="49" customFormat="1" ht="13.5" thickBot="1">
      <c r="A66" s="46" t="s">
        <v>125</v>
      </c>
      <c r="B66" s="47"/>
      <c r="C66" s="47"/>
      <c r="D66" s="47"/>
      <c r="E66" s="47"/>
      <c r="F66" s="47"/>
      <c r="G66" s="48">
        <f>G12+G15+G18+G22+G25+G28+G35+G44+G47+G50+G53+G56+G59+G62+G65</f>
        <v>162675.9</v>
      </c>
      <c r="H66" s="46"/>
    </row>
  </sheetData>
  <sheetProtection selectLockedCells="1" selectUnlockedCells="1"/>
  <mergeCells count="1">
    <mergeCell ref="A3:D3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65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A10" sqref="A10"/>
    </sheetView>
  </sheetViews>
  <sheetFormatPr defaultRowHeight="12.75"/>
  <cols>
    <col min="1" max="1" width="20.5703125" customWidth="1"/>
    <col min="2" max="2" width="14.5703125" customWidth="1"/>
    <col min="3" max="3" width="12.5703125" customWidth="1"/>
    <col min="4" max="4" width="15" customWidth="1"/>
    <col min="5" max="5" width="34" customWidth="1"/>
    <col min="6" max="6" width="10.85546875" customWidth="1"/>
    <col min="7" max="7" width="10.140625" style="26" customWidth="1"/>
    <col min="8" max="8" width="17.85546875" customWidth="1"/>
  </cols>
  <sheetData>
    <row r="1" spans="1:8">
      <c r="A1" s="1" t="s">
        <v>26</v>
      </c>
      <c r="B1" s="25"/>
      <c r="C1" s="22"/>
      <c r="D1" s="22"/>
      <c r="E1" s="22"/>
      <c r="F1" s="22"/>
    </row>
    <row r="2" spans="1:8">
      <c r="B2" s="22"/>
      <c r="C2" s="22"/>
      <c r="D2" s="22"/>
      <c r="E2" s="22"/>
      <c r="F2" s="22"/>
    </row>
    <row r="3" spans="1:8">
      <c r="A3" s="102" t="s">
        <v>29</v>
      </c>
      <c r="B3" s="102"/>
      <c r="C3" s="102"/>
      <c r="D3" s="24"/>
      <c r="E3" s="22"/>
      <c r="F3" s="22"/>
    </row>
    <row r="4" spans="1:8">
      <c r="A4" s="102" t="s">
        <v>105</v>
      </c>
      <c r="B4" s="102"/>
      <c r="C4" s="102"/>
      <c r="D4" s="22"/>
      <c r="E4" s="22"/>
      <c r="F4" s="22"/>
    </row>
    <row r="5" spans="1:8">
      <c r="A5" s="102" t="s">
        <v>121</v>
      </c>
      <c r="B5" s="102"/>
      <c r="C5" s="102"/>
      <c r="D5" s="27"/>
      <c r="E5" s="22"/>
      <c r="F5" s="22"/>
    </row>
    <row r="7" spans="1:8" s="25" customFormat="1" ht="54.75" customHeight="1">
      <c r="A7" s="66" t="s">
        <v>4</v>
      </c>
      <c r="B7" s="66" t="s">
        <v>0</v>
      </c>
      <c r="C7" s="66" t="s">
        <v>36</v>
      </c>
      <c r="D7" s="67" t="s">
        <v>37</v>
      </c>
      <c r="E7" s="66" t="s">
        <v>38</v>
      </c>
      <c r="F7" s="66" t="s">
        <v>39</v>
      </c>
      <c r="G7" s="68" t="s">
        <v>2</v>
      </c>
      <c r="H7" s="66" t="s">
        <v>3</v>
      </c>
    </row>
    <row r="8" spans="1:8" s="94" customFormat="1" ht="15" customHeight="1">
      <c r="A8" s="44" t="s">
        <v>116</v>
      </c>
      <c r="B8" s="66"/>
      <c r="C8" s="66"/>
      <c r="D8" s="67"/>
      <c r="E8" s="66"/>
      <c r="F8" s="66"/>
      <c r="G8" s="97">
        <v>673</v>
      </c>
      <c r="H8" s="66"/>
    </row>
    <row r="9" spans="1:8" s="28" customFormat="1">
      <c r="A9" s="89">
        <v>71.03</v>
      </c>
      <c r="B9" s="29"/>
      <c r="C9" s="29"/>
      <c r="D9" s="29"/>
      <c r="E9" s="29"/>
      <c r="G9" s="30"/>
    </row>
    <row r="10" spans="1:8" s="34" customFormat="1">
      <c r="A10" s="34" t="s">
        <v>106</v>
      </c>
      <c r="G10" s="36">
        <v>673</v>
      </c>
    </row>
    <row r="11" spans="1:8" s="33" customFormat="1" ht="13.5" thickBot="1">
      <c r="A11" s="46" t="s">
        <v>108</v>
      </c>
      <c r="G11" s="48">
        <v>673</v>
      </c>
    </row>
  </sheetData>
  <mergeCells count="3">
    <mergeCell ref="A3:C3"/>
    <mergeCell ref="A4:C4"/>
    <mergeCell ref="A5:C5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personal</vt:lpstr>
      <vt:lpstr>materiale</vt:lpstr>
      <vt:lpstr>capital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2016-10-04T09:54:29Z</cp:lastPrinted>
  <dcterms:created xsi:type="dcterms:W3CDTF">2016-01-19T13:06:09Z</dcterms:created>
  <dcterms:modified xsi:type="dcterms:W3CDTF">2016-10-05T13:06:25Z</dcterms:modified>
</cp:coreProperties>
</file>