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personal!$A$1:$E$38</definedName>
  </definedNames>
  <calcPr calcId="124519"/>
</workbook>
</file>

<file path=xl/calcChain.xml><?xml version="1.0" encoding="utf-8"?>
<calcChain xmlns="http://schemas.openxmlformats.org/spreadsheetml/2006/main">
  <c r="G77" i="2"/>
  <c r="G61"/>
  <c r="G54"/>
  <c r="G39"/>
  <c r="G19"/>
  <c r="G14"/>
  <c r="D36" i="1"/>
  <c r="G28" i="2"/>
  <c r="G10"/>
  <c r="D29" i="1"/>
  <c r="D16"/>
  <c r="D19"/>
  <c r="G22" i="2"/>
  <c r="G64"/>
  <c r="G80"/>
  <c r="G31"/>
  <c r="G10" i="3"/>
  <c r="G11" s="1"/>
  <c r="D32" i="1"/>
  <c r="D22"/>
  <c r="G81" i="2" l="1"/>
  <c r="D26" i="1"/>
  <c r="D12"/>
  <c r="D37" l="1"/>
</calcChain>
</file>

<file path=xl/sharedStrings.xml><?xml version="1.0" encoding="utf-8"?>
<sst xmlns="http://schemas.openxmlformats.org/spreadsheetml/2006/main" count="228" uniqueCount="148">
  <si>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</si>
  <si>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</si>
  <si>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</si>
  <si>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</si>
  <si>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</si>
  <si>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</si>
  <si>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</si>
  <si>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</si>
  <si>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</si>
  <si>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</si>
  <si>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</si>
  <si>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</si>
  <si>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</si>
  <si>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</si>
  <si>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</si>
  <si>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</si>
  <si>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</si>
  <si>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</si>
  <si>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</si>
  <si>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</si>
  <si>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</si>
  <si>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</si>
  <si>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</si>
  <si>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</si>
  <si>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</si>
  <si>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</si>
  <si>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</si>
  <si>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</si>
  <si>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</si>
  <si>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</si>
  <si>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</si>
  <si>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</si>
  <si>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</si>
  <si>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</si>
  <si>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</si>
  <si>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</si>
  <si>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</si>
  <si>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</si>
  <si>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</si>
  <si>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</si>
  <si>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</si>
  <si>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</si>
  <si>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</si>
  <si>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</si>
  <si>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</si>
  <si>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</si>
  <si>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</si>
  <si>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</si>
  <si>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</si>
  <si>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</si>
  <si>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Total 20.30.03</t>
  </si>
  <si>
    <t>SOBIS SOLUTIONS SRL SIBIU</t>
  </si>
  <si>
    <t>20.01.05</t>
  </si>
  <si>
    <t>Total 20.01.05</t>
  </si>
  <si>
    <t>ROMPETROL SRL</t>
  </si>
  <si>
    <t xml:space="preserve">DOSTRAP CLEAN SRL </t>
  </si>
  <si>
    <t>serv.curatenie</t>
  </si>
  <si>
    <t>ROMANIAN SECURITY SYSTEMS SRL</t>
  </si>
  <si>
    <t>mentenanta</t>
  </si>
  <si>
    <t>monitorizare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</si>
  <si>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</si>
  <si>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</si>
  <si>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</si>
  <si>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</si>
  <si>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</si>
  <si>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</si>
  <si>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</si>
  <si>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</si>
  <si>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</si>
  <si>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</si>
  <si>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</si>
  <si>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</si>
  <si>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20.30.03</t>
  </si>
  <si>
    <t>20.01.02</t>
  </si>
  <si>
    <t>Total 20.01.02</t>
  </si>
  <si>
    <t>10.01.13</t>
  </si>
  <si>
    <t>Total 10.01.13</t>
  </si>
  <si>
    <t>Subtotal  20.01.02</t>
  </si>
  <si>
    <t>TITLUL 70  "CHELTUIELI DE CAPITAL"</t>
  </si>
  <si>
    <t>71.01.02</t>
  </si>
  <si>
    <t>Total  71.01.02</t>
  </si>
  <si>
    <t>SUMA 
(lei)</t>
  </si>
  <si>
    <t>Subtotal 71.01.02</t>
  </si>
  <si>
    <t>Subtotal 10.01.13</t>
  </si>
  <si>
    <t>AJPIS BRAILA</t>
  </si>
  <si>
    <t>Total 10.02.06</t>
  </si>
  <si>
    <t>20.01.06</t>
  </si>
  <si>
    <t>20.02</t>
  </si>
  <si>
    <t>Total 20.02</t>
  </si>
  <si>
    <t>20.06.01</t>
  </si>
  <si>
    <t>Total 20.06.01</t>
  </si>
  <si>
    <t>20.30.30</t>
  </si>
  <si>
    <t>Total 20.30.30</t>
  </si>
  <si>
    <t>Subtotal 10.02.06</t>
  </si>
  <si>
    <t>Subtotal  20.01.06</t>
  </si>
  <si>
    <t>Subtotal 20.02</t>
  </si>
  <si>
    <t>Subtotal 20.06.01</t>
  </si>
  <si>
    <t>Subtotal 20.30.30</t>
  </si>
  <si>
    <t>energie electrica</t>
  </si>
  <si>
    <t>bonuri val.carb.auto</t>
  </si>
  <si>
    <t>ORANGE ROMANIA SA</t>
  </si>
  <si>
    <t>paza</t>
  </si>
  <si>
    <t>20.05.30</t>
  </si>
  <si>
    <t>Subtotal  20.05.30</t>
  </si>
  <si>
    <t>Subtotal 20.30.03</t>
  </si>
  <si>
    <t>Total  20.05.30</t>
  </si>
  <si>
    <t>chelt.telef.fix</t>
  </si>
  <si>
    <t>20.14</t>
  </si>
  <si>
    <t>Total 20.14</t>
  </si>
  <si>
    <t>abonament cablu tv</t>
  </si>
  <si>
    <t>BANCA TRANSILVANIA</t>
  </si>
  <si>
    <t>comision tranzactii POS</t>
  </si>
  <si>
    <t>asistenta soft</t>
  </si>
  <si>
    <t>Subtotal 20.14</t>
  </si>
  <si>
    <t xml:space="preserve">ch.comune </t>
  </si>
  <si>
    <t>20.30.01</t>
  </si>
  <si>
    <t>Total 20.30.01</t>
  </si>
  <si>
    <t>materiale pentru curatenie</t>
  </si>
  <si>
    <t>20.11</t>
  </si>
  <si>
    <t>Total 20.11</t>
  </si>
  <si>
    <t>Subtotal 20.30.01</t>
  </si>
  <si>
    <t>Subtotal 20.11</t>
  </si>
  <si>
    <t>chelt.comune gaze nat.</t>
  </si>
  <si>
    <t>MIN TRANS SERVICE SRL</t>
  </si>
  <si>
    <t>ASIROM VIG BUCURESTI</t>
  </si>
  <si>
    <t>perioada: 01.12 - 31.12.2023</t>
  </si>
  <si>
    <t>decembrie</t>
  </si>
  <si>
    <t>Total decembrie 2023</t>
  </si>
  <si>
    <t>perioada: 01.12- 31.12.2023</t>
  </si>
  <si>
    <t xml:space="preserve">decembrie </t>
  </si>
  <si>
    <t>plata drepturi hot.jud.+plata contributii aferente</t>
  </si>
  <si>
    <t>contr.asig.pt.munca hot.jud.</t>
  </si>
  <si>
    <t>SPECTRUM SRL BRAILA</t>
  </si>
  <si>
    <t>ENGIE ROMANIA SA</t>
  </si>
  <si>
    <t>consum gaze naturale</t>
  </si>
  <si>
    <t>AXION IMPEX SRL BRAILA</t>
  </si>
  <si>
    <t>ulei motor</t>
  </si>
  <si>
    <t>NEGALOR PREST SRL</t>
  </si>
  <si>
    <t>schimb anvelope auto</t>
  </si>
  <si>
    <t>rep.auto</t>
  </si>
  <si>
    <t>cv diverse materiale</t>
  </si>
  <si>
    <t>PFA BOCA IONEL</t>
  </si>
  <si>
    <t>instr.pers.sit.urgenta</t>
  </si>
  <si>
    <t>VELICHI CEZAR</t>
  </si>
  <si>
    <t>chelt.deplasare</t>
  </si>
  <si>
    <t>RUSU DANIELA</t>
  </si>
  <si>
    <t>asigurari auto casco prima rata</t>
  </si>
  <si>
    <t xml:space="preserve">asigurari auto casco 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</si>
</sst>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57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0" fillId="0" borderId="33" xfId="0" applyBorder="1"/>
    <xf numFmtId="4" fontId="0" fillId="0" borderId="18" xfId="0" applyNumberFormat="1" applyFont="1" applyBorder="1"/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26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0" fillId="0" borderId="37" xfId="0" applyFont="1" applyBorder="1" applyAlignment="1">
      <alignment horizontal="left"/>
    </xf>
    <xf numFmtId="0" fontId="5" fillId="0" borderId="40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49" fontId="0" fillId="0" borderId="4" xfId="0" applyNumberFormat="1" applyBorder="1"/>
    <xf numFmtId="0" fontId="0" fillId="0" borderId="4" xfId="0" applyBorder="1"/>
    <xf numFmtId="49" fontId="0" fillId="0" borderId="3" xfId="0" applyNumberFormat="1" applyBorder="1"/>
    <xf numFmtId="0" fontId="0" fillId="0" borderId="3" xfId="0" applyBorder="1"/>
    <xf numFmtId="3" fontId="0" fillId="0" borderId="16" xfId="0" applyNumberFormat="1" applyBorder="1"/>
    <xf numFmtId="3" fontId="0" fillId="0" borderId="3" xfId="0" applyNumberFormat="1" applyFont="1" applyBorder="1"/>
    <xf numFmtId="49" fontId="0" fillId="0" borderId="38" xfId="0" applyNumberFormat="1" applyBorder="1"/>
    <xf numFmtId="0" fontId="0" fillId="0" borderId="38" xfId="0" applyBorder="1" applyAlignment="1">
      <alignment horizontal="center"/>
    </xf>
    <xf numFmtId="4" fontId="0" fillId="0" borderId="38" xfId="0" applyNumberFormat="1" applyFont="1" applyBorder="1"/>
    <xf numFmtId="0" fontId="0" fillId="0" borderId="38" xfId="0" applyBorder="1"/>
    <xf numFmtId="3" fontId="0" fillId="0" borderId="4" xfId="0" applyNumberFormat="1" applyFont="1" applyBorder="1"/>
    <xf numFmtId="49" fontId="5" fillId="0" borderId="16" xfId="0" applyNumberFormat="1" applyFont="1" applyBorder="1"/>
    <xf numFmtId="3" fontId="0" fillId="0" borderId="31" xfId="0" applyNumberFormat="1" applyBorder="1"/>
    <xf numFmtId="2" fontId="5" fillId="0" borderId="3" xfId="0" applyNumberFormat="1" applyFont="1" applyBorder="1" applyAlignment="1">
      <alignment horizontal="center"/>
    </xf>
    <xf numFmtId="49" fontId="5" fillId="0" borderId="41" xfId="0" applyNumberFormat="1" applyFont="1" applyBorder="1"/>
    <xf numFmtId="0" fontId="0" fillId="0" borderId="38" xfId="0" applyFont="1" applyBorder="1" applyAlignment="1">
      <alignment horizontal="center"/>
    </xf>
    <xf numFmtId="2" fontId="0" fillId="0" borderId="38" xfId="0" applyNumberFormat="1" applyFont="1" applyBorder="1" applyAlignment="1">
      <alignment horizontal="right"/>
    </xf>
    <xf numFmtId="49" fontId="5" fillId="0" borderId="32" xfId="0" applyNumberFormat="1" applyFont="1" applyBorder="1"/>
    <xf numFmtId="0" fontId="0" fillId="0" borderId="3" xfId="0" applyFill="1" applyBorder="1"/>
    <xf numFmtId="3" fontId="0" fillId="0" borderId="42" xfId="0" applyNumberFormat="1" applyFont="1" applyBorder="1"/>
    <xf numFmtId="0" fontId="0" fillId="0" borderId="0" xfId="0" applyFont="1" applyBorder="1"/>
    <xf numFmtId="0" fontId="0" fillId="0" borderId="0" xfId="0" applyFont="1"/>
    <xf numFmtId="0" fontId="0" fillId="0" borderId="18" xfId="0" applyFill="1" applyBorder="1"/>
    <xf numFmtId="49" fontId="0" fillId="0" borderId="43" xfId="0" applyNumberFormat="1" applyBorder="1"/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2" fontId="0" fillId="0" borderId="15" xfId="0" applyNumberFormat="1" applyFont="1" applyBorder="1" applyAlignment="1">
      <alignment horizontal="right"/>
    </xf>
    <xf numFmtId="3" fontId="0" fillId="0" borderId="44" xfId="0" applyNumberFormat="1" applyFont="1" applyBorder="1"/>
    <xf numFmtId="49" fontId="5" fillId="0" borderId="4" xfId="0" applyNumberFormat="1" applyFont="1" applyBorder="1"/>
    <xf numFmtId="0" fontId="0" fillId="0" borderId="38" xfId="0" applyFont="1" applyBorder="1"/>
    <xf numFmtId="3" fontId="0" fillId="0" borderId="45" xfId="0" applyNumberFormat="1" applyFont="1" applyBorder="1"/>
    <xf numFmtId="0" fontId="5" fillId="0" borderId="0" xfId="0" applyFont="1" applyAlignment="1">
      <alignment horizontal="center"/>
    </xf>
    <xf numFmtId="0" fontId="5" fillId="0" borderId="32" xfId="0" applyFont="1" applyBorder="1"/>
    <xf numFmtId="0" fontId="0" fillId="0" borderId="38" xfId="0" applyFont="1" applyBorder="1" applyAlignment="1">
      <alignment horizontal="center" wrapText="1"/>
    </xf>
    <xf numFmtId="0" fontId="0" fillId="0" borderId="38" xfId="0" applyBorder="1" applyAlignment="1">
      <alignment horizontal="left" wrapText="1"/>
    </xf>
    <xf numFmtId="3" fontId="0" fillId="0" borderId="33" xfId="0" applyNumberForma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E36" sqref="E36"/>
    </sheetView>
  </sheetViews>
  <sheetFormatPr defaultRowHeight="12.75"/>
  <cols>
    <col min="1" max="1" width="20.28515625" customWidth="1"/>
    <col min="2" max="2" width="10.5703125" style="3" customWidth="1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150" t="s">
        <v>125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2" customFormat="1">
      <c r="A9" s="49" t="s">
        <v>60</v>
      </c>
      <c r="B9" s="50"/>
      <c r="C9" s="50"/>
      <c r="D9" s="56">
        <v>2927995</v>
      </c>
      <c r="E9" s="51"/>
    </row>
    <row r="10" spans="1:6">
      <c r="A10" s="37" t="s">
        <v>5</v>
      </c>
      <c r="B10" s="16" t="s">
        <v>126</v>
      </c>
      <c r="C10" s="16">
        <v>14</v>
      </c>
      <c r="D10" s="30">
        <v>259187</v>
      </c>
      <c r="E10" s="38" t="s">
        <v>27</v>
      </c>
    </row>
    <row r="11" spans="1:6">
      <c r="A11" s="37"/>
      <c r="B11" s="16" t="s">
        <v>126</v>
      </c>
      <c r="C11" s="16">
        <v>15</v>
      </c>
      <c r="D11" s="53">
        <v>2181</v>
      </c>
      <c r="E11" s="38" t="s">
        <v>8</v>
      </c>
    </row>
    <row r="12" spans="1:6" ht="13.5" thickBot="1">
      <c r="A12" s="39" t="s">
        <v>6</v>
      </c>
      <c r="B12" s="7"/>
      <c r="C12" s="7"/>
      <c r="D12" s="54">
        <f>SUM(D9:D11)</f>
        <v>3189363</v>
      </c>
      <c r="E12" s="40"/>
    </row>
    <row r="13" spans="1:6">
      <c r="A13" s="41" t="s">
        <v>61</v>
      </c>
      <c r="B13" s="42"/>
      <c r="C13" s="42"/>
      <c r="D13" s="55">
        <v>373178</v>
      </c>
      <c r="E13" s="43"/>
    </row>
    <row r="14" spans="1:6">
      <c r="A14" s="44" t="s">
        <v>42</v>
      </c>
      <c r="B14" s="16" t="s">
        <v>126</v>
      </c>
      <c r="C14" s="16">
        <v>14</v>
      </c>
      <c r="D14" s="53">
        <v>32829</v>
      </c>
      <c r="E14" s="38" t="s">
        <v>44</v>
      </c>
    </row>
    <row r="15" spans="1:6">
      <c r="A15" s="45"/>
      <c r="B15" s="16" t="s">
        <v>126</v>
      </c>
      <c r="C15" s="16">
        <v>15</v>
      </c>
      <c r="D15" s="53">
        <v>184</v>
      </c>
      <c r="E15" s="38" t="s">
        <v>45</v>
      </c>
    </row>
    <row r="16" spans="1:6" ht="13.5" thickBot="1">
      <c r="A16" s="46" t="s">
        <v>43</v>
      </c>
      <c r="B16" s="7"/>
      <c r="C16" s="7"/>
      <c r="D16" s="54">
        <f>SUM(D13:D15)</f>
        <v>406191</v>
      </c>
      <c r="E16" s="40"/>
    </row>
    <row r="17" spans="1:5">
      <c r="A17" s="41" t="s">
        <v>62</v>
      </c>
      <c r="B17" s="42"/>
      <c r="C17" s="42"/>
      <c r="D17" s="55">
        <v>332390</v>
      </c>
      <c r="E17" s="43"/>
    </row>
    <row r="18" spans="1:5">
      <c r="A18" s="44" t="s">
        <v>39</v>
      </c>
      <c r="B18" s="16" t="s">
        <v>126</v>
      </c>
      <c r="C18" s="16">
        <v>14</v>
      </c>
      <c r="D18" s="53">
        <v>30390</v>
      </c>
      <c r="E18" s="38" t="s">
        <v>40</v>
      </c>
    </row>
    <row r="19" spans="1:5" ht="13.5" thickBot="1">
      <c r="A19" s="46" t="s">
        <v>41</v>
      </c>
      <c r="B19" s="7"/>
      <c r="C19" s="7"/>
      <c r="D19" s="54">
        <f>SUM(D17:D18)</f>
        <v>362780</v>
      </c>
      <c r="E19" s="40"/>
    </row>
    <row r="20" spans="1:5">
      <c r="A20" s="41" t="s">
        <v>83</v>
      </c>
      <c r="B20" s="42"/>
      <c r="C20" s="42"/>
      <c r="D20" s="55">
        <v>1035</v>
      </c>
      <c r="E20" s="43"/>
    </row>
    <row r="21" spans="1:5">
      <c r="A21" s="117" t="s">
        <v>75</v>
      </c>
      <c r="B21" s="11"/>
      <c r="C21" s="11"/>
      <c r="D21" s="58">
        <v>0</v>
      </c>
      <c r="E21" s="59"/>
    </row>
    <row r="22" spans="1:5" ht="13.5" thickBot="1">
      <c r="A22" s="46" t="s">
        <v>76</v>
      </c>
      <c r="B22" s="7"/>
      <c r="C22" s="7"/>
      <c r="D22" s="54">
        <f>SUM(D20:D21)</f>
        <v>1035</v>
      </c>
      <c r="E22" s="40"/>
    </row>
    <row r="23" spans="1:5">
      <c r="A23" s="57" t="s">
        <v>63</v>
      </c>
      <c r="B23" s="11"/>
      <c r="C23" s="11"/>
      <c r="D23" s="58">
        <v>143255</v>
      </c>
      <c r="E23" s="59"/>
    </row>
    <row r="24" spans="1:5">
      <c r="A24" s="44" t="s">
        <v>46</v>
      </c>
      <c r="B24" s="16" t="s">
        <v>126</v>
      </c>
      <c r="C24" s="16">
        <v>14</v>
      </c>
      <c r="D24" s="53">
        <v>12490</v>
      </c>
      <c r="E24" s="38" t="s">
        <v>47</v>
      </c>
    </row>
    <row r="25" spans="1:5">
      <c r="A25" s="44"/>
      <c r="B25" s="16" t="s">
        <v>126</v>
      </c>
      <c r="C25" s="16">
        <v>15</v>
      </c>
      <c r="D25" s="90">
        <v>202</v>
      </c>
      <c r="E25" s="38" t="s">
        <v>48</v>
      </c>
    </row>
    <row r="26" spans="1:5" s="10" customFormat="1" ht="13.5" thickBot="1">
      <c r="A26" s="46" t="s">
        <v>49</v>
      </c>
      <c r="B26" s="7"/>
      <c r="C26" s="7"/>
      <c r="D26" s="54">
        <f>SUM(D23:D25)</f>
        <v>155947</v>
      </c>
      <c r="E26" s="40"/>
    </row>
    <row r="27" spans="1:5" s="10" customFormat="1" ht="13.5" thickBot="1">
      <c r="A27" s="41" t="s">
        <v>64</v>
      </c>
      <c r="B27" s="42"/>
      <c r="C27" s="42"/>
      <c r="D27" s="55">
        <v>43066</v>
      </c>
      <c r="E27" s="43"/>
    </row>
    <row r="28" spans="1:5" s="10" customFormat="1">
      <c r="A28" s="83" t="s">
        <v>28</v>
      </c>
      <c r="B28" s="16" t="s">
        <v>126</v>
      </c>
      <c r="C28" s="16">
        <v>27</v>
      </c>
      <c r="D28" s="53">
        <v>13119</v>
      </c>
      <c r="E28" s="38" t="s">
        <v>130</v>
      </c>
    </row>
    <row r="29" spans="1:5" s="10" customFormat="1" ht="13.5" thickBot="1">
      <c r="A29" s="46" t="s">
        <v>29</v>
      </c>
      <c r="B29" s="7"/>
      <c r="C29" s="7"/>
      <c r="D29" s="54">
        <f>SUM(D27:D28)</f>
        <v>56185</v>
      </c>
      <c r="E29" s="40"/>
    </row>
    <row r="30" spans="1:5" s="10" customFormat="1">
      <c r="A30" s="119" t="s">
        <v>93</v>
      </c>
      <c r="B30" s="11"/>
      <c r="C30" s="11"/>
      <c r="D30" s="58">
        <v>56550</v>
      </c>
      <c r="E30" s="120"/>
    </row>
    <row r="31" spans="1:5" s="10" customFormat="1">
      <c r="A31" s="125"/>
      <c r="B31" s="126"/>
      <c r="C31" s="126"/>
      <c r="D31" s="127"/>
      <c r="E31" s="128"/>
    </row>
    <row r="32" spans="1:5" s="10" customFormat="1" ht="13.5" thickBot="1">
      <c r="A32" s="121" t="s">
        <v>85</v>
      </c>
      <c r="B32" s="7"/>
      <c r="C32" s="7"/>
      <c r="D32" s="54">
        <f>SUM(D30)</f>
        <v>56550</v>
      </c>
      <c r="E32" s="122"/>
    </row>
    <row r="33" spans="1:5" s="10" customFormat="1">
      <c r="A33" s="57" t="s">
        <v>65</v>
      </c>
      <c r="B33" s="11"/>
      <c r="C33" s="11"/>
      <c r="D33" s="58">
        <v>85753</v>
      </c>
      <c r="E33" s="59"/>
    </row>
    <row r="34" spans="1:5">
      <c r="A34" s="47" t="s">
        <v>38</v>
      </c>
      <c r="B34" s="16" t="s">
        <v>126</v>
      </c>
      <c r="C34" s="16">
        <v>14</v>
      </c>
      <c r="D34" s="53">
        <v>7593</v>
      </c>
      <c r="E34" s="38" t="s">
        <v>37</v>
      </c>
    </row>
    <row r="35" spans="1:5">
      <c r="A35" s="151"/>
      <c r="B35" s="118" t="s">
        <v>126</v>
      </c>
      <c r="C35" s="118">
        <v>27</v>
      </c>
      <c r="D35" s="90">
        <v>288</v>
      </c>
      <c r="E35" s="89" t="s">
        <v>131</v>
      </c>
    </row>
    <row r="36" spans="1:5" ht="13.5" thickBot="1">
      <c r="A36" s="46" t="s">
        <v>36</v>
      </c>
      <c r="B36" s="33"/>
      <c r="C36" s="33"/>
      <c r="D36" s="54">
        <f>SUM(D33:D35)</f>
        <v>93634</v>
      </c>
      <c r="E36" s="48"/>
    </row>
    <row r="37" spans="1:5" ht="13.5" thickBot="1">
      <c r="A37" s="12" t="s">
        <v>127</v>
      </c>
      <c r="B37" s="13"/>
      <c r="C37" s="13"/>
      <c r="D37" s="14">
        <f>D12+D16+D19+D22+D26+D29+D32+D36</f>
        <v>4321685</v>
      </c>
      <c r="E37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82"/>
  <sheetViews>
    <sheetView tabSelected="1" workbookViewId="0">
      <selection activeCell="G78" sqref="G78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76" customWidth="1"/>
    <col min="8" max="8" width="34.28515625" customWidth="1"/>
  </cols>
  <sheetData>
    <row r="1" spans="1:30">
      <c r="A1" s="155" t="s">
        <v>7</v>
      </c>
      <c r="B1" s="155"/>
      <c r="C1" s="155"/>
      <c r="D1" s="155"/>
      <c r="E1" s="155"/>
      <c r="F1" s="155"/>
      <c r="G1" s="155"/>
      <c r="H1" s="1"/>
    </row>
    <row r="3" spans="1:30">
      <c r="A3" s="155" t="s">
        <v>9</v>
      </c>
      <c r="B3" s="155"/>
      <c r="C3" s="155"/>
      <c r="D3" s="155"/>
      <c r="E3" s="155"/>
      <c r="F3" s="155"/>
      <c r="G3" s="155"/>
      <c r="H3" s="1"/>
      <c r="I3" s="1"/>
    </row>
    <row r="4" spans="1:30">
      <c r="A4" s="155" t="s">
        <v>11</v>
      </c>
      <c r="B4" s="155"/>
      <c r="C4" s="155"/>
      <c r="D4" s="155"/>
      <c r="E4" s="155"/>
      <c r="F4" s="155"/>
      <c r="G4" s="155"/>
      <c r="H4" s="1"/>
      <c r="J4" s="2"/>
    </row>
    <row r="5" spans="1:30">
      <c r="A5" s="155" t="s">
        <v>128</v>
      </c>
      <c r="B5" s="155"/>
      <c r="C5" s="155"/>
      <c r="D5" s="155"/>
      <c r="E5" s="155"/>
      <c r="F5" s="155"/>
      <c r="G5" s="15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6" t="s">
        <v>2</v>
      </c>
      <c r="H7" s="60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0" t="s">
        <v>66</v>
      </c>
      <c r="B8" s="66"/>
      <c r="C8" s="66"/>
      <c r="D8" s="74"/>
      <c r="E8" s="74"/>
      <c r="F8" s="74"/>
      <c r="G8" s="73">
        <v>19840.439999999999</v>
      </c>
      <c r="H8" s="75"/>
    </row>
    <row r="9" spans="1:30" s="21" customFormat="1">
      <c r="A9" s="70" t="s">
        <v>34</v>
      </c>
      <c r="B9" s="16"/>
      <c r="C9" s="24"/>
      <c r="D9" s="25"/>
      <c r="E9" s="61"/>
      <c r="F9" s="25"/>
      <c r="G9" s="26"/>
      <c r="H9" s="79"/>
    </row>
    <row r="10" spans="1:30" s="20" customFormat="1" ht="13.5" thickBot="1">
      <c r="A10" s="92" t="s">
        <v>35</v>
      </c>
      <c r="B10" s="60"/>
      <c r="C10" s="60"/>
      <c r="D10" s="93"/>
      <c r="E10" s="93"/>
      <c r="F10" s="93"/>
      <c r="G10" s="62">
        <f>SUM(G8:G9)</f>
        <v>19840.439999999999</v>
      </c>
      <c r="H10" s="94"/>
    </row>
    <row r="11" spans="1:30" s="20" customFormat="1">
      <c r="A11" s="83" t="s">
        <v>77</v>
      </c>
      <c r="B11" s="99"/>
      <c r="C11" s="99"/>
      <c r="D11" s="100"/>
      <c r="E11" s="100"/>
      <c r="F11" s="100"/>
      <c r="G11" s="73">
        <v>3345.99</v>
      </c>
      <c r="H11" s="101"/>
    </row>
    <row r="12" spans="1:30" s="21" customFormat="1">
      <c r="A12" s="95" t="s">
        <v>73</v>
      </c>
      <c r="B12" s="16" t="s">
        <v>129</v>
      </c>
      <c r="C12" s="32">
        <v>27</v>
      </c>
      <c r="D12" s="96">
        <v>1338</v>
      </c>
      <c r="E12" s="97" t="s">
        <v>132</v>
      </c>
      <c r="F12" s="96">
        <v>1114</v>
      </c>
      <c r="G12" s="77">
        <v>349.98</v>
      </c>
      <c r="H12" s="98" t="s">
        <v>117</v>
      </c>
    </row>
    <row r="13" spans="1:30" s="21" customFormat="1">
      <c r="A13" s="133"/>
      <c r="B13" s="118" t="s">
        <v>129</v>
      </c>
      <c r="C13" s="134">
        <v>27</v>
      </c>
      <c r="D13" s="152">
        <v>1339</v>
      </c>
      <c r="E13" s="153" t="s">
        <v>132</v>
      </c>
      <c r="F13" s="152">
        <v>1143</v>
      </c>
      <c r="G13" s="135">
        <v>296.31</v>
      </c>
      <c r="H13" s="98" t="s">
        <v>117</v>
      </c>
    </row>
    <row r="14" spans="1:30" s="20" customFormat="1" ht="13.5" thickBot="1">
      <c r="A14" s="84" t="s">
        <v>74</v>
      </c>
      <c r="B14" s="27"/>
      <c r="C14" s="27"/>
      <c r="D14" s="28"/>
      <c r="E14" s="28"/>
      <c r="F14" s="28"/>
      <c r="G14" s="29">
        <f>SUM(G11:G13)</f>
        <v>3992.2799999999997</v>
      </c>
      <c r="H14" s="64"/>
    </row>
    <row r="15" spans="1:30" s="20" customFormat="1">
      <c r="A15" s="85" t="s">
        <v>67</v>
      </c>
      <c r="B15" s="71"/>
      <c r="C15" s="71"/>
      <c r="D15" s="87"/>
      <c r="E15" s="87"/>
      <c r="F15" s="87"/>
      <c r="G15" s="77">
        <v>64747.38</v>
      </c>
      <c r="H15" s="88"/>
    </row>
    <row r="16" spans="1:30" s="20" customFormat="1">
      <c r="A16" s="82" t="s">
        <v>16</v>
      </c>
      <c r="B16" s="16" t="s">
        <v>129</v>
      </c>
      <c r="C16" s="32">
        <v>22</v>
      </c>
      <c r="D16" s="96">
        <v>1312</v>
      </c>
      <c r="E16" s="97" t="s">
        <v>84</v>
      </c>
      <c r="F16" s="96">
        <v>30996</v>
      </c>
      <c r="G16" s="77">
        <v>148.96</v>
      </c>
      <c r="H16" s="98" t="s">
        <v>122</v>
      </c>
    </row>
    <row r="17" spans="1:8">
      <c r="B17" s="16" t="s">
        <v>129</v>
      </c>
      <c r="C17" s="24">
        <v>22</v>
      </c>
      <c r="D17" s="24">
        <v>1326</v>
      </c>
      <c r="E17" s="17" t="s">
        <v>32</v>
      </c>
      <c r="F17" s="24">
        <v>9665540872</v>
      </c>
      <c r="G17" s="26">
        <v>2856.54</v>
      </c>
      <c r="H17" s="67" t="s">
        <v>98</v>
      </c>
    </row>
    <row r="18" spans="1:8">
      <c r="B18" s="118" t="s">
        <v>129</v>
      </c>
      <c r="C18" s="31">
        <v>22</v>
      </c>
      <c r="D18" s="31">
        <v>1322</v>
      </c>
      <c r="E18" s="102" t="s">
        <v>133</v>
      </c>
      <c r="F18" s="31">
        <v>10715898482</v>
      </c>
      <c r="G18" s="62">
        <v>776.3</v>
      </c>
      <c r="H18" s="154" t="s">
        <v>134</v>
      </c>
    </row>
    <row r="19" spans="1:8" ht="13.5" thickBot="1">
      <c r="A19" s="84" t="s">
        <v>17</v>
      </c>
      <c r="B19" s="33"/>
      <c r="C19" s="33"/>
      <c r="D19" s="33"/>
      <c r="E19" s="34"/>
      <c r="F19" s="33"/>
      <c r="G19" s="29">
        <f>SUM(G15:G18)</f>
        <v>68529.179999999993</v>
      </c>
      <c r="H19" s="48"/>
    </row>
    <row r="20" spans="1:8">
      <c r="A20" s="85" t="s">
        <v>68</v>
      </c>
      <c r="B20" s="32"/>
      <c r="C20" s="32"/>
      <c r="D20" s="32"/>
      <c r="E20" s="65"/>
      <c r="F20" s="32"/>
      <c r="G20" s="77">
        <v>6974.76</v>
      </c>
      <c r="H20" s="72"/>
    </row>
    <row r="21" spans="1:8">
      <c r="A21" s="82" t="s">
        <v>18</v>
      </c>
      <c r="B21" s="16" t="s">
        <v>129</v>
      </c>
      <c r="C21" s="24">
        <v>22</v>
      </c>
      <c r="D21" s="24">
        <v>1323</v>
      </c>
      <c r="E21" s="17" t="s">
        <v>19</v>
      </c>
      <c r="F21" s="24">
        <v>106208</v>
      </c>
      <c r="G21" s="26">
        <v>289.22000000000003</v>
      </c>
      <c r="H21" s="38" t="s">
        <v>20</v>
      </c>
    </row>
    <row r="22" spans="1:8" ht="13.5" thickBot="1">
      <c r="A22" s="84" t="s">
        <v>21</v>
      </c>
      <c r="B22" s="33"/>
      <c r="C22" s="33"/>
      <c r="D22" s="33"/>
      <c r="E22" s="34"/>
      <c r="F22" s="33"/>
      <c r="G22" s="29">
        <f>SUM(G20:G21)</f>
        <v>7263.9800000000005</v>
      </c>
      <c r="H22" s="48"/>
    </row>
    <row r="23" spans="1:8">
      <c r="A23" s="83" t="s">
        <v>69</v>
      </c>
      <c r="B23" s="66"/>
      <c r="C23" s="66"/>
      <c r="D23" s="66"/>
      <c r="E23" s="68"/>
      <c r="F23" s="66"/>
      <c r="G23" s="73">
        <v>43995.3</v>
      </c>
      <c r="H23" s="69"/>
    </row>
    <row r="24" spans="1:8">
      <c r="A24" s="70" t="s">
        <v>52</v>
      </c>
      <c r="B24" s="16" t="s">
        <v>129</v>
      </c>
      <c r="C24" s="24">
        <v>27</v>
      </c>
      <c r="D24" s="24">
        <v>1335</v>
      </c>
      <c r="E24" s="102" t="s">
        <v>135</v>
      </c>
      <c r="F24" s="16">
        <v>24187</v>
      </c>
      <c r="G24" s="26">
        <v>110</v>
      </c>
      <c r="H24" s="67" t="s">
        <v>136</v>
      </c>
    </row>
    <row r="25" spans="1:8">
      <c r="A25" s="81"/>
      <c r="B25" s="16" t="s">
        <v>129</v>
      </c>
      <c r="C25" s="31">
        <v>27</v>
      </c>
      <c r="D25" s="31">
        <v>1334</v>
      </c>
      <c r="E25" s="102" t="s">
        <v>135</v>
      </c>
      <c r="F25" s="118">
        <v>24182</v>
      </c>
      <c r="G25" s="62">
        <v>330</v>
      </c>
      <c r="H25" s="67" t="s">
        <v>136</v>
      </c>
    </row>
    <row r="26" spans="1:8">
      <c r="A26" s="81"/>
      <c r="B26" s="16" t="s">
        <v>129</v>
      </c>
      <c r="C26" s="31">
        <v>27</v>
      </c>
      <c r="D26" s="31">
        <v>1333</v>
      </c>
      <c r="E26" s="102" t="s">
        <v>54</v>
      </c>
      <c r="F26" s="118">
        <v>1089</v>
      </c>
      <c r="G26" s="62">
        <v>1000</v>
      </c>
      <c r="H26" s="67" t="s">
        <v>99</v>
      </c>
    </row>
    <row r="27" spans="1:8">
      <c r="A27" s="81"/>
      <c r="B27" s="16" t="s">
        <v>129</v>
      </c>
      <c r="C27" s="31">
        <v>27</v>
      </c>
      <c r="D27" s="31">
        <v>1332</v>
      </c>
      <c r="E27" s="102" t="s">
        <v>54</v>
      </c>
      <c r="F27" s="118">
        <v>1085</v>
      </c>
      <c r="G27" s="62">
        <v>2500</v>
      </c>
      <c r="H27" s="67" t="s">
        <v>99</v>
      </c>
    </row>
    <row r="28" spans="1:8" ht="13.5" thickBot="1">
      <c r="A28" s="84" t="s">
        <v>53</v>
      </c>
      <c r="B28" s="33"/>
      <c r="C28" s="33"/>
      <c r="D28" s="33"/>
      <c r="E28" s="34"/>
      <c r="F28" s="33"/>
      <c r="G28" s="29">
        <f>SUM(G23:G27)</f>
        <v>47935.3</v>
      </c>
      <c r="H28" s="48"/>
    </row>
    <row r="29" spans="1:8">
      <c r="A29" s="83" t="s">
        <v>94</v>
      </c>
      <c r="B29" s="32"/>
      <c r="C29" s="32"/>
      <c r="D29" s="32"/>
      <c r="E29" s="65"/>
      <c r="F29" s="32"/>
      <c r="G29" s="77">
        <v>4291.66</v>
      </c>
      <c r="H29" s="129"/>
    </row>
    <row r="30" spans="1:8">
      <c r="A30" s="130" t="s">
        <v>86</v>
      </c>
      <c r="B30" s="16"/>
      <c r="C30" s="24"/>
      <c r="D30" s="24"/>
      <c r="E30" s="17"/>
      <c r="F30" s="24"/>
      <c r="G30" s="26"/>
      <c r="H30" s="123"/>
    </row>
    <row r="31" spans="1:8" ht="13.5" thickBot="1">
      <c r="A31" s="121"/>
      <c r="B31" s="33"/>
      <c r="C31" s="33"/>
      <c r="D31" s="33"/>
      <c r="E31" s="34"/>
      <c r="F31" s="33"/>
      <c r="G31" s="29">
        <f>SUM(G29:G30)</f>
        <v>4291.66</v>
      </c>
      <c r="H31" s="124"/>
    </row>
    <row r="32" spans="1:8">
      <c r="A32" s="85" t="s">
        <v>70</v>
      </c>
      <c r="B32" s="32"/>
      <c r="C32" s="32"/>
      <c r="D32" s="32"/>
      <c r="E32" s="65"/>
      <c r="F32" s="32"/>
      <c r="G32" s="77">
        <v>14377.51</v>
      </c>
      <c r="H32" s="72"/>
    </row>
    <row r="33" spans="1:8">
      <c r="A33" s="82" t="s">
        <v>22</v>
      </c>
      <c r="B33" s="16" t="s">
        <v>129</v>
      </c>
      <c r="C33" s="24">
        <v>22</v>
      </c>
      <c r="D33" s="24">
        <v>1327</v>
      </c>
      <c r="E33" s="17" t="s">
        <v>100</v>
      </c>
      <c r="F33" s="63">
        <v>230310133374</v>
      </c>
      <c r="G33" s="26">
        <v>159.66</v>
      </c>
      <c r="H33" s="38" t="s">
        <v>106</v>
      </c>
    </row>
    <row r="34" spans="1:8">
      <c r="A34" s="82"/>
      <c r="B34" s="16" t="s">
        <v>129</v>
      </c>
      <c r="C34" s="24">
        <v>22</v>
      </c>
      <c r="D34" s="24">
        <v>1314</v>
      </c>
      <c r="E34" s="17" t="s">
        <v>31</v>
      </c>
      <c r="F34" s="63">
        <v>78438838</v>
      </c>
      <c r="G34" s="26">
        <v>26</v>
      </c>
      <c r="H34" s="38" t="s">
        <v>109</v>
      </c>
    </row>
    <row r="35" spans="1:8">
      <c r="A35" s="82"/>
      <c r="B35" s="16" t="s">
        <v>129</v>
      </c>
      <c r="C35" s="24">
        <v>22</v>
      </c>
      <c r="D35" s="24">
        <v>1315</v>
      </c>
      <c r="E35" s="17" t="s">
        <v>31</v>
      </c>
      <c r="F35" s="63">
        <v>78438838</v>
      </c>
      <c r="G35" s="26">
        <v>330.45</v>
      </c>
      <c r="H35" s="38" t="s">
        <v>30</v>
      </c>
    </row>
    <row r="36" spans="1:8">
      <c r="A36" s="82"/>
      <c r="B36" s="16" t="s">
        <v>129</v>
      </c>
      <c r="C36" s="24">
        <v>22</v>
      </c>
      <c r="D36" s="24">
        <v>1325</v>
      </c>
      <c r="E36" s="17" t="s">
        <v>23</v>
      </c>
      <c r="F36" s="16"/>
      <c r="G36" s="26">
        <v>365.75</v>
      </c>
      <c r="H36" s="38" t="s">
        <v>33</v>
      </c>
    </row>
    <row r="37" spans="1:8">
      <c r="A37" s="136"/>
      <c r="B37" s="118" t="s">
        <v>129</v>
      </c>
      <c r="C37" s="31">
        <v>22</v>
      </c>
      <c r="D37" s="31">
        <v>1324</v>
      </c>
      <c r="E37" s="102" t="s">
        <v>23</v>
      </c>
      <c r="F37" s="118"/>
      <c r="G37" s="62">
        <v>285.45</v>
      </c>
      <c r="H37" s="38" t="s">
        <v>33</v>
      </c>
    </row>
    <row r="38" spans="1:8">
      <c r="A38" s="136"/>
      <c r="B38" s="118" t="s">
        <v>129</v>
      </c>
      <c r="C38" s="31">
        <v>27</v>
      </c>
      <c r="D38" s="31">
        <v>1341</v>
      </c>
      <c r="E38" s="102" t="s">
        <v>23</v>
      </c>
      <c r="F38" s="118"/>
      <c r="G38" s="62">
        <v>610</v>
      </c>
      <c r="H38" s="38" t="s">
        <v>33</v>
      </c>
    </row>
    <row r="39" spans="1:8" ht="13.5" thickBot="1">
      <c r="A39" s="84" t="s">
        <v>24</v>
      </c>
      <c r="B39" s="33"/>
      <c r="C39" s="33"/>
      <c r="D39" s="33"/>
      <c r="E39" s="34"/>
      <c r="F39" s="33"/>
      <c r="G39" s="29">
        <f>SUM(G32:G38)</f>
        <v>16154.820000000002</v>
      </c>
      <c r="H39" s="48"/>
    </row>
    <row r="40" spans="1:8">
      <c r="A40" s="83" t="s">
        <v>71</v>
      </c>
      <c r="B40" s="66"/>
      <c r="C40" s="66"/>
      <c r="D40" s="66"/>
      <c r="E40" s="68"/>
      <c r="F40" s="66"/>
      <c r="G40" s="73">
        <v>112395.2</v>
      </c>
      <c r="H40" s="69"/>
    </row>
    <row r="41" spans="1:8">
      <c r="A41" s="82" t="s">
        <v>25</v>
      </c>
      <c r="B41" s="16" t="s">
        <v>129</v>
      </c>
      <c r="C41" s="24">
        <v>22</v>
      </c>
      <c r="D41" s="24">
        <v>1329</v>
      </c>
      <c r="E41" s="17" t="s">
        <v>84</v>
      </c>
      <c r="F41" s="16">
        <v>30996</v>
      </c>
      <c r="G41" s="26">
        <v>182.6</v>
      </c>
      <c r="H41" s="38" t="s">
        <v>114</v>
      </c>
    </row>
    <row r="42" spans="1:8">
      <c r="A42" s="82"/>
      <c r="B42" s="16" t="s">
        <v>129</v>
      </c>
      <c r="C42" s="24">
        <v>22</v>
      </c>
      <c r="D42" s="24">
        <v>1317</v>
      </c>
      <c r="E42" s="17" t="s">
        <v>110</v>
      </c>
      <c r="F42" s="16">
        <v>3030026222</v>
      </c>
      <c r="G42" s="26">
        <v>30</v>
      </c>
      <c r="H42" s="38" t="s">
        <v>111</v>
      </c>
    </row>
    <row r="43" spans="1:8">
      <c r="A43" s="82"/>
      <c r="B43" s="16" t="s">
        <v>129</v>
      </c>
      <c r="C43" s="24">
        <v>22</v>
      </c>
      <c r="D43" s="24">
        <v>1318</v>
      </c>
      <c r="E43" s="17" t="s">
        <v>57</v>
      </c>
      <c r="F43" s="16">
        <v>22355244</v>
      </c>
      <c r="G43" s="26">
        <v>166.6</v>
      </c>
      <c r="H43" s="38" t="s">
        <v>58</v>
      </c>
    </row>
    <row r="44" spans="1:8">
      <c r="A44" s="82"/>
      <c r="B44" s="16" t="s">
        <v>129</v>
      </c>
      <c r="C44" s="24">
        <v>22</v>
      </c>
      <c r="D44" s="24">
        <v>1320</v>
      </c>
      <c r="E44" s="17" t="s">
        <v>57</v>
      </c>
      <c r="F44" s="16">
        <v>22357986</v>
      </c>
      <c r="G44" s="26">
        <v>4698.12</v>
      </c>
      <c r="H44" s="38" t="s">
        <v>101</v>
      </c>
    </row>
    <row r="45" spans="1:8">
      <c r="A45" s="82"/>
      <c r="B45" s="16" t="s">
        <v>129</v>
      </c>
      <c r="C45" s="24">
        <v>22</v>
      </c>
      <c r="D45" s="24">
        <v>1319</v>
      </c>
      <c r="E45" s="17" t="s">
        <v>57</v>
      </c>
      <c r="F45" s="16">
        <v>22355248</v>
      </c>
      <c r="G45" s="26">
        <v>285.60000000000002</v>
      </c>
      <c r="H45" s="38" t="s">
        <v>59</v>
      </c>
    </row>
    <row r="46" spans="1:8">
      <c r="A46" s="82"/>
      <c r="B46" s="16" t="s">
        <v>129</v>
      </c>
      <c r="C46" s="24">
        <v>22</v>
      </c>
      <c r="D46" s="24">
        <v>1321</v>
      </c>
      <c r="E46" s="17" t="s">
        <v>55</v>
      </c>
      <c r="F46" s="16">
        <v>782</v>
      </c>
      <c r="G46" s="26">
        <v>2164</v>
      </c>
      <c r="H46" s="38" t="s">
        <v>56</v>
      </c>
    </row>
    <row r="47" spans="1:8">
      <c r="A47" s="136"/>
      <c r="B47" s="16" t="s">
        <v>129</v>
      </c>
      <c r="C47" s="31">
        <v>22</v>
      </c>
      <c r="D47" s="31">
        <v>1313</v>
      </c>
      <c r="E47" s="35" t="s">
        <v>51</v>
      </c>
      <c r="F47" s="118">
        <v>20481</v>
      </c>
      <c r="G47" s="62">
        <v>952</v>
      </c>
      <c r="H47" s="89" t="s">
        <v>112</v>
      </c>
    </row>
    <row r="48" spans="1:8">
      <c r="A48" s="136"/>
      <c r="B48" s="16" t="s">
        <v>129</v>
      </c>
      <c r="C48" s="31">
        <v>27</v>
      </c>
      <c r="D48" s="31">
        <v>1342</v>
      </c>
      <c r="E48" s="35" t="s">
        <v>137</v>
      </c>
      <c r="F48" s="118">
        <v>2537</v>
      </c>
      <c r="G48" s="62">
        <v>1010</v>
      </c>
      <c r="H48" s="89" t="s">
        <v>138</v>
      </c>
    </row>
    <row r="49" spans="1:228">
      <c r="A49" s="136"/>
      <c r="B49" s="16" t="s">
        <v>129</v>
      </c>
      <c r="C49" s="31">
        <v>27</v>
      </c>
      <c r="D49" s="31">
        <v>1343</v>
      </c>
      <c r="E49" s="141" t="s">
        <v>123</v>
      </c>
      <c r="F49" s="118">
        <v>7631</v>
      </c>
      <c r="G49" s="62">
        <v>450.22</v>
      </c>
      <c r="H49" s="89" t="s">
        <v>139</v>
      </c>
    </row>
    <row r="50" spans="1:228">
      <c r="A50" s="136"/>
      <c r="B50" s="16" t="s">
        <v>129</v>
      </c>
      <c r="C50" s="31">
        <v>27</v>
      </c>
      <c r="D50" s="31">
        <v>1337</v>
      </c>
      <c r="E50" s="141" t="s">
        <v>135</v>
      </c>
      <c r="F50" s="118">
        <v>24179</v>
      </c>
      <c r="G50" s="62">
        <v>411</v>
      </c>
      <c r="H50" s="89" t="s">
        <v>140</v>
      </c>
    </row>
    <row r="51" spans="1:228">
      <c r="A51" s="136"/>
      <c r="B51" s="16" t="s">
        <v>129</v>
      </c>
      <c r="C51" s="31">
        <v>27</v>
      </c>
      <c r="D51" s="31">
        <v>1336</v>
      </c>
      <c r="E51" s="141" t="s">
        <v>135</v>
      </c>
      <c r="F51" s="118">
        <v>24187</v>
      </c>
      <c r="G51" s="62">
        <v>635</v>
      </c>
      <c r="H51" s="89" t="s">
        <v>140</v>
      </c>
    </row>
    <row r="52" spans="1:228">
      <c r="A52" s="136"/>
      <c r="B52" s="16" t="s">
        <v>129</v>
      </c>
      <c r="C52" s="31">
        <v>27</v>
      </c>
      <c r="D52" s="31">
        <v>1340</v>
      </c>
      <c r="E52" s="141" t="s">
        <v>141</v>
      </c>
      <c r="F52" s="118">
        <v>4102</v>
      </c>
      <c r="G52" s="62">
        <v>200</v>
      </c>
      <c r="H52" s="89" t="s">
        <v>142</v>
      </c>
    </row>
    <row r="53" spans="1:228">
      <c r="A53" s="136"/>
      <c r="B53" s="16" t="s">
        <v>129</v>
      </c>
      <c r="C53" s="31">
        <v>27</v>
      </c>
      <c r="D53" s="31">
        <v>1344</v>
      </c>
      <c r="E53" s="141" t="s">
        <v>123</v>
      </c>
      <c r="F53" s="118">
        <v>76315</v>
      </c>
      <c r="G53" s="62">
        <v>825.54</v>
      </c>
      <c r="H53" s="89" t="s">
        <v>139</v>
      </c>
    </row>
    <row r="54" spans="1:228" s="8" customFormat="1" ht="13.5" thickBot="1">
      <c r="A54" s="84" t="s">
        <v>26</v>
      </c>
      <c r="B54" s="33"/>
      <c r="C54" s="33"/>
      <c r="D54" s="33"/>
      <c r="E54" s="137"/>
      <c r="F54" s="33"/>
      <c r="G54" s="29">
        <f>SUM(G40:G53)</f>
        <v>124405.88</v>
      </c>
      <c r="H54" s="48"/>
      <c r="I54" s="10"/>
      <c r="J54" s="10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0" customFormat="1">
      <c r="A55" s="83" t="s">
        <v>95</v>
      </c>
      <c r="B55" s="66"/>
      <c r="C55" s="66"/>
      <c r="D55" s="66"/>
      <c r="E55" s="68"/>
      <c r="F55" s="66"/>
      <c r="G55" s="73">
        <v>590.04</v>
      </c>
      <c r="H55" s="69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0" customFormat="1">
      <c r="A56" s="82" t="s">
        <v>87</v>
      </c>
      <c r="B56" s="16"/>
      <c r="C56" s="24"/>
      <c r="D56" s="24"/>
      <c r="E56" s="17"/>
      <c r="F56" s="24"/>
      <c r="G56" s="26"/>
      <c r="H56" s="67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0" customFormat="1" ht="13.5" thickBot="1">
      <c r="A57" s="84" t="s">
        <v>88</v>
      </c>
      <c r="B57" s="33"/>
      <c r="C57" s="33"/>
      <c r="D57" s="33"/>
      <c r="E57" s="34"/>
      <c r="F57" s="33"/>
      <c r="G57" s="29">
        <v>590.04</v>
      </c>
      <c r="H57" s="48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0" customFormat="1">
      <c r="A58" s="83" t="s">
        <v>96</v>
      </c>
      <c r="B58" s="66"/>
      <c r="C58" s="66"/>
      <c r="D58" s="66"/>
      <c r="E58" s="68"/>
      <c r="F58" s="66"/>
      <c r="G58" s="73">
        <v>2652.5</v>
      </c>
      <c r="H58" s="6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0" customFormat="1">
      <c r="A59" s="82" t="s">
        <v>89</v>
      </c>
      <c r="B59" s="16" t="s">
        <v>129</v>
      </c>
      <c r="C59" s="24">
        <v>27</v>
      </c>
      <c r="D59" s="24">
        <v>1330</v>
      </c>
      <c r="E59" s="17" t="s">
        <v>143</v>
      </c>
      <c r="F59" s="16"/>
      <c r="G59" s="26">
        <v>265.56</v>
      </c>
      <c r="H59" s="67" t="s">
        <v>144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0" customFormat="1">
      <c r="A60" s="136"/>
      <c r="B60" s="118" t="s">
        <v>129</v>
      </c>
      <c r="C60" s="31">
        <v>27</v>
      </c>
      <c r="D60" s="31">
        <v>1331</v>
      </c>
      <c r="E60" s="102" t="s">
        <v>145</v>
      </c>
      <c r="F60" s="118"/>
      <c r="G60" s="62">
        <v>406.12</v>
      </c>
      <c r="H60" s="154" t="s">
        <v>144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0" customFormat="1" ht="13.5" thickBot="1">
      <c r="A61" s="84" t="s">
        <v>90</v>
      </c>
      <c r="B61" s="33"/>
      <c r="C61" s="33"/>
      <c r="D61" s="33"/>
      <c r="E61" s="34"/>
      <c r="F61" s="33"/>
      <c r="G61" s="29">
        <f>SUM(G58:G60)</f>
        <v>3324.18</v>
      </c>
      <c r="H61" s="48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0" customFormat="1">
      <c r="A62" s="83" t="s">
        <v>103</v>
      </c>
      <c r="B62" s="66"/>
      <c r="C62" s="66"/>
      <c r="D62" s="66"/>
      <c r="E62" s="68"/>
      <c r="F62" s="66"/>
      <c r="G62" s="73">
        <v>498.56</v>
      </c>
      <c r="H62" s="6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0" customFormat="1">
      <c r="A63" s="95" t="s">
        <v>102</v>
      </c>
      <c r="B63" s="11"/>
      <c r="C63" s="32"/>
      <c r="D63" s="32"/>
      <c r="E63" s="120"/>
      <c r="F63" s="32"/>
      <c r="G63" s="77"/>
      <c r="H63" s="131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0" customFormat="1" ht="13.5" thickBot="1">
      <c r="A64" s="84" t="s">
        <v>105</v>
      </c>
      <c r="B64" s="33"/>
      <c r="C64" s="33"/>
      <c r="D64" s="33"/>
      <c r="E64" s="34"/>
      <c r="F64" s="33"/>
      <c r="G64" s="29">
        <f>SUM(G62:G63)</f>
        <v>498.56</v>
      </c>
      <c r="H64" s="48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10" customFormat="1">
      <c r="A65" s="119" t="s">
        <v>121</v>
      </c>
      <c r="B65" s="32"/>
      <c r="C65" s="32"/>
      <c r="D65" s="32"/>
      <c r="E65" s="65"/>
      <c r="F65" s="32"/>
      <c r="G65" s="77">
        <v>307.12</v>
      </c>
      <c r="H65" s="129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10" customFormat="1">
      <c r="A66" s="130" t="s">
        <v>118</v>
      </c>
      <c r="B66" s="16"/>
      <c r="C66" s="24"/>
      <c r="D66" s="24"/>
      <c r="E66" s="17"/>
      <c r="F66" s="24"/>
      <c r="G66" s="26"/>
      <c r="H66" s="123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10" customFormat="1" ht="13.5" thickBot="1">
      <c r="A67" s="84" t="s">
        <v>119</v>
      </c>
      <c r="B67" s="134"/>
      <c r="C67" s="134"/>
      <c r="D67" s="134"/>
      <c r="E67" s="148"/>
      <c r="F67" s="134"/>
      <c r="G67" s="135">
        <v>307.12</v>
      </c>
      <c r="H67" s="138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139" customFormat="1">
      <c r="A68" s="80" t="s">
        <v>113</v>
      </c>
      <c r="B68" s="66"/>
      <c r="C68" s="66"/>
      <c r="D68" s="66"/>
      <c r="E68" s="68"/>
      <c r="F68" s="66"/>
      <c r="G68" s="73">
        <v>494.99</v>
      </c>
      <c r="H68" s="69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</row>
    <row r="69" spans="1:228" s="10" customFormat="1">
      <c r="A69" s="133" t="s">
        <v>107</v>
      </c>
      <c r="B69" s="126"/>
      <c r="C69" s="134"/>
      <c r="D69" s="134"/>
      <c r="E69" s="128"/>
      <c r="F69" s="134"/>
      <c r="G69" s="135"/>
      <c r="H69" s="138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10" customFormat="1" ht="13.5" thickBot="1">
      <c r="A70" s="84" t="s">
        <v>108</v>
      </c>
      <c r="B70" s="33"/>
      <c r="C70" s="33"/>
      <c r="D70" s="33"/>
      <c r="E70" s="34"/>
      <c r="F70" s="33"/>
      <c r="G70" s="29">
        <v>494.99</v>
      </c>
      <c r="H70" s="48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10" customFormat="1">
      <c r="A71" s="83" t="s">
        <v>120</v>
      </c>
      <c r="B71" s="31"/>
      <c r="C71" s="134"/>
      <c r="D71" s="134"/>
      <c r="E71" s="148"/>
      <c r="F71" s="134"/>
      <c r="G71" s="135">
        <v>168.98</v>
      </c>
      <c r="H71" s="149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10" customFormat="1">
      <c r="A72" s="147" t="s">
        <v>115</v>
      </c>
      <c r="B72" s="16"/>
      <c r="C72" s="24"/>
      <c r="D72" s="24"/>
      <c r="E72" s="17"/>
      <c r="F72" s="24"/>
      <c r="G72" s="26"/>
      <c r="H72" s="123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10" customFormat="1" ht="13.5" thickBot="1">
      <c r="A73" s="142" t="s">
        <v>116</v>
      </c>
      <c r="B73" s="143"/>
      <c r="C73" s="143"/>
      <c r="D73" s="143"/>
      <c r="E73" s="144"/>
      <c r="F73" s="143"/>
      <c r="G73" s="145">
        <v>168.98</v>
      </c>
      <c r="H73" s="146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10" customFormat="1">
      <c r="A74" s="85" t="s">
        <v>104</v>
      </c>
      <c r="B74" s="32"/>
      <c r="C74" s="32"/>
      <c r="D74" s="32"/>
      <c r="E74" s="65"/>
      <c r="F74" s="32"/>
      <c r="G74" s="77">
        <v>9095.36</v>
      </c>
      <c r="H74" s="7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10" customFormat="1">
      <c r="A75" s="82" t="s">
        <v>72</v>
      </c>
      <c r="B75" s="16" t="s">
        <v>129</v>
      </c>
      <c r="C75" s="24">
        <v>22</v>
      </c>
      <c r="D75" s="24">
        <v>1328</v>
      </c>
      <c r="E75" s="17" t="s">
        <v>124</v>
      </c>
      <c r="F75" s="24"/>
      <c r="G75" s="26">
        <v>1766</v>
      </c>
      <c r="H75" s="67" t="s">
        <v>146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10" customFormat="1">
      <c r="A76" s="136"/>
      <c r="B76" s="118" t="s">
        <v>129</v>
      </c>
      <c r="C76" s="31">
        <v>27</v>
      </c>
      <c r="D76" s="31">
        <v>1345</v>
      </c>
      <c r="E76" s="102" t="s">
        <v>124</v>
      </c>
      <c r="F76" s="31"/>
      <c r="G76" s="62">
        <v>1762</v>
      </c>
      <c r="H76" s="67" t="s">
        <v>147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10" customFormat="1" ht="13.5" thickBot="1">
      <c r="A77" s="84" t="s">
        <v>50</v>
      </c>
      <c r="B77" s="33"/>
      <c r="C77" s="33"/>
      <c r="D77" s="33"/>
      <c r="E77" s="34"/>
      <c r="F77" s="33"/>
      <c r="G77" s="29">
        <f>SUM(G74:G76)</f>
        <v>12623.36</v>
      </c>
      <c r="H77" s="48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10" customFormat="1">
      <c r="A78" s="83" t="s">
        <v>97</v>
      </c>
      <c r="B78" s="66"/>
      <c r="C78" s="66"/>
      <c r="D78" s="66"/>
      <c r="E78" s="68"/>
      <c r="F78" s="66"/>
      <c r="G78" s="73">
        <v>7737.61</v>
      </c>
      <c r="H78" s="69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</row>
    <row r="79" spans="1:228" s="10" customFormat="1">
      <c r="A79" s="82" t="s">
        <v>91</v>
      </c>
      <c r="B79" s="16"/>
      <c r="C79" s="24"/>
      <c r="D79" s="24"/>
      <c r="E79" s="17"/>
      <c r="F79" s="24"/>
      <c r="G79" s="26"/>
      <c r="H79" s="67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</row>
    <row r="80" spans="1:228" s="10" customFormat="1" ht="13.5" thickBot="1">
      <c r="A80" s="84" t="s">
        <v>92</v>
      </c>
      <c r="B80" s="33"/>
      <c r="C80" s="33"/>
      <c r="D80" s="33"/>
      <c r="E80" s="34"/>
      <c r="F80" s="33"/>
      <c r="G80" s="29">
        <f>SUM(G78:G79)</f>
        <v>7737.61</v>
      </c>
      <c r="H80" s="48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</row>
    <row r="81" spans="1:228" s="5" customFormat="1" ht="13.5" thickBot="1">
      <c r="A81" s="86" t="s">
        <v>127</v>
      </c>
      <c r="B81" s="71"/>
      <c r="C81" s="71"/>
      <c r="D81" s="71"/>
      <c r="E81" s="6"/>
      <c r="F81" s="71"/>
      <c r="G81" s="78">
        <f>G10+G14+G19+G22+G28+G31+G39+G54+G57+G61+G64+G67+G70+G73+G77+G80</f>
        <v>318158.37999999995</v>
      </c>
      <c r="H81" s="6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</row>
    <row r="82" spans="1:228"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A12" sqref="A12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4.140625" customWidth="1"/>
    <col min="5" max="5" width="30.42578125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56" t="s">
        <v>7</v>
      </c>
      <c r="B1" s="156"/>
      <c r="C1" s="156"/>
      <c r="D1" s="156"/>
      <c r="E1" s="156"/>
      <c r="F1" s="156"/>
    </row>
    <row r="3" spans="1:9">
      <c r="A3" s="155" t="s">
        <v>9</v>
      </c>
      <c r="B3" s="155"/>
      <c r="C3" s="155"/>
      <c r="D3" s="155"/>
      <c r="E3" s="155"/>
      <c r="F3" s="155"/>
    </row>
    <row r="4" spans="1:9">
      <c r="A4" s="155" t="s">
        <v>78</v>
      </c>
      <c r="B4" s="155"/>
      <c r="C4" s="155"/>
      <c r="D4" s="155"/>
      <c r="E4" s="155"/>
      <c r="F4" s="155"/>
    </row>
    <row r="5" spans="1:9">
      <c r="A5" s="155" t="s">
        <v>128</v>
      </c>
      <c r="B5" s="155"/>
      <c r="C5" s="155"/>
      <c r="D5" s="155"/>
    </row>
    <row r="6" spans="1:9" ht="13.5" thickBot="1"/>
    <row r="7" spans="1:9" s="91" customFormat="1" ht="69" customHeight="1" thickBot="1">
      <c r="A7" s="104" t="s">
        <v>4</v>
      </c>
      <c r="B7" s="105" t="s">
        <v>0</v>
      </c>
      <c r="C7" s="105" t="s">
        <v>12</v>
      </c>
      <c r="D7" s="106" t="s">
        <v>13</v>
      </c>
      <c r="E7" s="105" t="s">
        <v>14</v>
      </c>
      <c r="F7" s="105" t="s">
        <v>15</v>
      </c>
      <c r="G7" s="115" t="s">
        <v>81</v>
      </c>
      <c r="H7" s="116" t="s">
        <v>3</v>
      </c>
      <c r="I7" s="103"/>
    </row>
    <row r="8" spans="1:9" s="112" customFormat="1" ht="15.75" customHeight="1">
      <c r="A8" s="114" t="s">
        <v>82</v>
      </c>
      <c r="B8" s="110"/>
      <c r="C8" s="110"/>
      <c r="D8" s="111"/>
      <c r="E8" s="110"/>
      <c r="F8" s="110"/>
      <c r="G8" s="111">
        <v>187611.87</v>
      </c>
      <c r="H8" s="71"/>
    </row>
    <row r="9" spans="1:9">
      <c r="A9" s="113" t="s">
        <v>79</v>
      </c>
      <c r="B9" s="16"/>
      <c r="C9" s="16"/>
      <c r="D9" s="16"/>
      <c r="E9" s="16"/>
      <c r="F9" s="16"/>
      <c r="G9" s="16"/>
      <c r="H9" s="17"/>
    </row>
    <row r="10" spans="1:9">
      <c r="A10" s="44" t="s">
        <v>80</v>
      </c>
      <c r="B10" s="17"/>
      <c r="C10" s="17"/>
      <c r="D10" s="17"/>
      <c r="E10" s="17"/>
      <c r="F10" s="17"/>
      <c r="G10" s="16">
        <f>SUM(G8:G9)</f>
        <v>187611.87</v>
      </c>
      <c r="H10" s="38"/>
    </row>
    <row r="11" spans="1:9" s="1" customFormat="1" ht="13.5" thickBot="1">
      <c r="A11" s="107" t="s">
        <v>127</v>
      </c>
      <c r="B11" s="108"/>
      <c r="C11" s="108"/>
      <c r="D11" s="108"/>
      <c r="E11" s="108"/>
      <c r="F11" s="108"/>
      <c r="G11" s="132">
        <f>G10</f>
        <v>187611.87</v>
      </c>
      <c r="H11" s="109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2024-01-18T10:16:16Z</dcterms:modified>
</cp:coreProperties>
</file>