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G14" i="2"/>
  <c r="G69"/>
  <c r="G61"/>
  <c r="G31"/>
  <c r="G10" i="3"/>
  <c r="G11" s="1"/>
  <c r="G39" i="2"/>
  <c r="D34" i="1"/>
  <c r="G53" i="2"/>
  <c r="G70" s="1"/>
  <c r="G28"/>
  <c r="D23" i="1"/>
  <c r="G17" i="2" l="1"/>
  <c r="D31" i="1"/>
  <c r="G24" i="2"/>
  <c r="G21"/>
  <c r="D37" i="1"/>
  <c r="D27"/>
  <c r="D20"/>
  <c r="D16"/>
  <c r="D12"/>
  <c r="D38" l="1"/>
</calcChain>
</file>

<file path=xl/sharedStrings.xml><?xml version="1.0" encoding="utf-8"?>
<sst xmlns="http://schemas.openxmlformats.org/spreadsheetml/2006/main" count="232" uniqueCount="145">
  <si>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</si>
  <si>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</si>
  <si>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</si>
  <si>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</si>
  <si>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</si>
  <si>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</si>
  <si>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</si>
  <si>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</si>
  <si>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</si>
  <si>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</si>
  <si>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</si>
  <si>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</si>
  <si>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</si>
  <si>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</si>
  <si>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</si>
  <si>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</si>
  <si>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</si>
  <si>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</si>
  <si>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</si>
  <si>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</si>
  <si>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</si>
  <si>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</si>
  <si>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</si>
  <si>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</si>
  <si>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</si>
  <si>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</si>
  <si>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</si>
  <si>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</si>
  <si>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</si>
  <si>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</si>
  <si>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</si>
  <si>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</si>
  <si>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</si>
  <si>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</si>
  <si>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</si>
  <si>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</si>
  <si>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</si>
  <si>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</si>
  <si>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</si>
  <si>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</si>
  <si>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</si>
  <si>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</si>
  <si>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</si>
  <si>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</si>
  <si>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</si>
  <si>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</si>
  <si>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</si>
  <si>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</si>
  <si>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</si>
  <si>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</si>
  <si>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</si>
  <si>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</si>
  <si>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I.T.M. BRAILA</t>
  </si>
  <si>
    <t>Total 20.30.03</t>
  </si>
  <si>
    <t>SOBIS SOLUTIONS SRL SIBIU</t>
  </si>
  <si>
    <t>asistenta tehnica soft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</si>
  <si>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</si>
  <si>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</si>
  <si>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</si>
  <si>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</si>
  <si>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</si>
  <si>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</si>
  <si>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</si>
  <si>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</si>
  <si>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</si>
  <si>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</si>
  <si>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</si>
  <si>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</si>
  <si>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</si>
  <si>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</si>
  <si>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</si>
  <si>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</si>
  <si>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</si>
  <si>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</si>
  <si>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</si>
  <si>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</si>
  <si>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</si>
  <si>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</si>
  <si>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RTC PROFFICE SA BUCURESTI</t>
  </si>
  <si>
    <t>20.01.02</t>
  </si>
  <si>
    <t>mat.pt.curatenie</t>
  </si>
  <si>
    <t>Total 20.01.02</t>
  </si>
  <si>
    <t>alimentare card-uri+plata contrib.salariati-ind.conc.medical</t>
  </si>
  <si>
    <t>10.01.13</t>
  </si>
  <si>
    <t>Total 10.01.13</t>
  </si>
  <si>
    <t>Subtotal  20.01.02</t>
  </si>
  <si>
    <t>imprimate tipizate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</si>
  <si>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</si>
  <si>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</si>
  <si>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</si>
  <si>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</si>
  <si>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</si>
  <si>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</si>
  <si>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hartie copiator</t>
  </si>
  <si>
    <t>restituit sold neutilizat</t>
  </si>
  <si>
    <t>AJPIS BRAILA</t>
  </si>
  <si>
    <t>Total 10.02.06</t>
  </si>
  <si>
    <t>EDMUNT MEDIA SERV SRL</t>
  </si>
  <si>
    <t>ENGIE ROMANIA SA</t>
  </si>
  <si>
    <t>20.01.06</t>
  </si>
  <si>
    <t>20.02</t>
  </si>
  <si>
    <t>Total 20.02</t>
  </si>
  <si>
    <t>20.06.01</t>
  </si>
  <si>
    <t>chelt.deplasare numerar</t>
  </si>
  <si>
    <t>Total 20.06.01</t>
  </si>
  <si>
    <t>20.30.30</t>
  </si>
  <si>
    <t>Total 20.30.30</t>
  </si>
  <si>
    <t>TERMHIDRO SRL</t>
  </si>
  <si>
    <t>perioada: 01.06 - 30.06.2023</t>
  </si>
  <si>
    <t>Total iunie 2023</t>
  </si>
  <si>
    <t>iunie</t>
  </si>
  <si>
    <t>Subtotal 10.02.06</t>
  </si>
  <si>
    <t>ind.CM numerar</t>
  </si>
  <si>
    <t>perioada: 01.06- 30.06.2023</t>
  </si>
  <si>
    <t>Subtotal  20.01.06</t>
  </si>
  <si>
    <t>Subtotal 20.02</t>
  </si>
  <si>
    <t>Subtotal 20.06.01</t>
  </si>
  <si>
    <t>Subtotal 20.30.30</t>
  </si>
  <si>
    <t>CEDAROM TRADE SRL</t>
  </si>
  <si>
    <t>toner imprimanta</t>
  </si>
  <si>
    <t>SPECTRUM SRL</t>
  </si>
  <si>
    <t>rechizite</t>
  </si>
  <si>
    <t>cv gaze naturale</t>
  </si>
  <si>
    <t>energie electrica</t>
  </si>
  <si>
    <t>fc.prof.454</t>
  </si>
  <si>
    <t>AXION IMPEX SRL</t>
  </si>
  <si>
    <t>bonuri val.carb.auto</t>
  </si>
  <si>
    <t>ulei motor</t>
  </si>
  <si>
    <t>JUST TOP OFFICE SRL</t>
  </si>
  <si>
    <t>acumulator auto</t>
  </si>
  <si>
    <t>ORANGE ROMANIA SA</t>
  </si>
  <si>
    <t>chelt.comune</t>
  </si>
  <si>
    <t>cec</t>
  </si>
  <si>
    <t>cv acumulator sist.alarma</t>
  </si>
  <si>
    <t>P.F. BOCA IONEL</t>
  </si>
  <si>
    <t>instr.pers.sit.urgenta</t>
  </si>
  <si>
    <t>paza</t>
  </si>
  <si>
    <t>PALADE IT THERMO SRL</t>
  </si>
  <si>
    <t>serv.revizie chiller</t>
  </si>
  <si>
    <t>FV</t>
  </si>
  <si>
    <t>20.05.30</t>
  </si>
  <si>
    <t>cv capsator</t>
  </si>
  <si>
    <t>Subtotal 20.30.03</t>
  </si>
  <si>
    <t>centrala termica</t>
  </si>
  <si>
    <t>Total  20.05.30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</si>
</sst>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52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0" fontId="0" fillId="0" borderId="32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3" fontId="0" fillId="0" borderId="33" xfId="0" applyNumberFormat="1" applyBorder="1"/>
    <xf numFmtId="49" fontId="0" fillId="0" borderId="16" xfId="0" applyNumberFormat="1" applyBorder="1"/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0" fontId="5" fillId="0" borderId="0" xfId="0" applyFont="1" applyAlignment="1">
      <alignment horizontal="center"/>
    </xf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49" fontId="0" fillId="0" borderId="37" xfId="0" applyNumberFormat="1" applyBorder="1"/>
    <xf numFmtId="0" fontId="0" fillId="0" borderId="38" xfId="0" applyFont="1" applyBorder="1" applyAlignment="1">
      <alignment horizontal="center"/>
    </xf>
    <xf numFmtId="0" fontId="0" fillId="0" borderId="38" xfId="0" applyFont="1" applyBorder="1"/>
    <xf numFmtId="2" fontId="0" fillId="0" borderId="38" xfId="0" applyNumberFormat="1" applyFont="1" applyBorder="1" applyAlignment="1">
      <alignment horizontal="right"/>
    </xf>
    <xf numFmtId="3" fontId="0" fillId="0" borderId="18" xfId="0" applyNumberFormat="1" applyFont="1" applyBorder="1"/>
    <xf numFmtId="0" fontId="0" fillId="0" borderId="16" xfId="0" applyFont="1" applyBorder="1"/>
    <xf numFmtId="0" fontId="0" fillId="0" borderId="28" xfId="0" applyBorder="1"/>
    <xf numFmtId="3" fontId="0" fillId="0" borderId="29" xfId="0" applyNumberFormat="1" applyBorder="1"/>
    <xf numFmtId="0" fontId="0" fillId="0" borderId="18" xfId="0" applyFont="1" applyBorder="1"/>
    <xf numFmtId="3" fontId="0" fillId="0" borderId="33" xfId="0" applyNumberFormat="1" applyFont="1" applyBorder="1"/>
    <xf numFmtId="3" fontId="0" fillId="0" borderId="24" xfId="0" applyNumberFormat="1" applyFont="1" applyBorder="1"/>
    <xf numFmtId="49" fontId="5" fillId="0" borderId="27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E31" sqref="E31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31" t="s">
        <v>108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65</v>
      </c>
      <c r="B9" s="50"/>
      <c r="C9" s="50"/>
      <c r="D9" s="56">
        <v>1322921</v>
      </c>
      <c r="E9" s="51"/>
    </row>
    <row r="10" spans="1:6">
      <c r="A10" s="37" t="s">
        <v>5</v>
      </c>
      <c r="B10" s="16" t="s">
        <v>110</v>
      </c>
      <c r="C10" s="16">
        <v>14</v>
      </c>
      <c r="D10" s="30">
        <v>265068</v>
      </c>
      <c r="E10" s="38" t="s">
        <v>27</v>
      </c>
    </row>
    <row r="11" spans="1:6">
      <c r="A11" s="37"/>
      <c r="B11" s="16" t="s">
        <v>110</v>
      </c>
      <c r="C11" s="16">
        <v>15</v>
      </c>
      <c r="D11" s="53">
        <v>4427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1592416</v>
      </c>
      <c r="E12" s="40"/>
    </row>
    <row r="13" spans="1:6">
      <c r="A13" s="41" t="s">
        <v>66</v>
      </c>
      <c r="B13" s="42"/>
      <c r="C13" s="42"/>
      <c r="D13" s="55">
        <v>169665</v>
      </c>
      <c r="E13" s="43"/>
    </row>
    <row r="14" spans="1:6">
      <c r="A14" s="44" t="s">
        <v>44</v>
      </c>
      <c r="B14" s="16" t="s">
        <v>110</v>
      </c>
      <c r="C14" s="16">
        <v>14</v>
      </c>
      <c r="D14" s="53">
        <v>33675</v>
      </c>
      <c r="E14" s="38" t="s">
        <v>46</v>
      </c>
    </row>
    <row r="15" spans="1:6">
      <c r="A15" s="45"/>
      <c r="B15" s="16" t="s">
        <v>110</v>
      </c>
      <c r="C15" s="16">
        <v>15</v>
      </c>
      <c r="D15" s="53">
        <v>641</v>
      </c>
      <c r="E15" s="38" t="s">
        <v>47</v>
      </c>
    </row>
    <row r="16" spans="1:6" ht="13.5" thickBot="1">
      <c r="A16" s="46" t="s">
        <v>45</v>
      </c>
      <c r="B16" s="7"/>
      <c r="C16" s="7"/>
      <c r="D16" s="54">
        <f>SUM(D13:D15)</f>
        <v>203981</v>
      </c>
      <c r="E16" s="40"/>
    </row>
    <row r="17" spans="1:5">
      <c r="A17" s="41" t="s">
        <v>67</v>
      </c>
      <c r="B17" s="42"/>
      <c r="C17" s="42"/>
      <c r="D17" s="55">
        <v>150769</v>
      </c>
      <c r="E17" s="43"/>
    </row>
    <row r="18" spans="1:5">
      <c r="A18" s="44" t="s">
        <v>40</v>
      </c>
      <c r="B18" s="16" t="s">
        <v>110</v>
      </c>
      <c r="C18" s="16">
        <v>14</v>
      </c>
      <c r="D18" s="53">
        <v>30073</v>
      </c>
      <c r="E18" s="38" t="s">
        <v>41</v>
      </c>
    </row>
    <row r="19" spans="1:5">
      <c r="A19" s="44"/>
      <c r="B19" s="16" t="s">
        <v>110</v>
      </c>
      <c r="C19" s="16">
        <v>15</v>
      </c>
      <c r="D19" s="53">
        <v>457</v>
      </c>
      <c r="E19" s="38" t="s">
        <v>43</v>
      </c>
    </row>
    <row r="20" spans="1:5" ht="13.5" thickBot="1">
      <c r="A20" s="46" t="s">
        <v>42</v>
      </c>
      <c r="B20" s="7"/>
      <c r="C20" s="7"/>
      <c r="D20" s="54">
        <f>SUM(D17:D19)</f>
        <v>181299</v>
      </c>
      <c r="E20" s="40"/>
    </row>
    <row r="21" spans="1:5">
      <c r="A21" s="41" t="s">
        <v>92</v>
      </c>
      <c r="B21" s="42"/>
      <c r="C21" s="42"/>
      <c r="D21" s="55">
        <v>1035</v>
      </c>
      <c r="E21" s="43"/>
    </row>
    <row r="22" spans="1:5">
      <c r="A22" s="121" t="s">
        <v>83</v>
      </c>
      <c r="B22" s="11"/>
      <c r="C22" s="11"/>
      <c r="D22" s="58">
        <v>0</v>
      </c>
      <c r="E22" s="59"/>
    </row>
    <row r="23" spans="1:5" ht="13.5" thickBot="1">
      <c r="A23" s="46" t="s">
        <v>84</v>
      </c>
      <c r="B23" s="7"/>
      <c r="C23" s="7"/>
      <c r="D23" s="54">
        <f>SUM(D21:D22)</f>
        <v>1035</v>
      </c>
      <c r="E23" s="40"/>
    </row>
    <row r="24" spans="1:5">
      <c r="A24" s="57" t="s">
        <v>68</v>
      </c>
      <c r="B24" s="11"/>
      <c r="C24" s="11"/>
      <c r="D24" s="58">
        <v>59483</v>
      </c>
      <c r="E24" s="59"/>
    </row>
    <row r="25" spans="1:5">
      <c r="A25" s="44" t="s">
        <v>48</v>
      </c>
      <c r="B25" s="16" t="s">
        <v>110</v>
      </c>
      <c r="C25" s="16">
        <v>14</v>
      </c>
      <c r="D25" s="53">
        <v>11975</v>
      </c>
      <c r="E25" s="38" t="s">
        <v>49</v>
      </c>
    </row>
    <row r="26" spans="1:5">
      <c r="A26" s="44"/>
      <c r="B26" s="16" t="s">
        <v>110</v>
      </c>
      <c r="C26" s="16">
        <v>15</v>
      </c>
      <c r="D26" s="53">
        <v>341</v>
      </c>
      <c r="E26" s="38" t="s">
        <v>50</v>
      </c>
    </row>
    <row r="27" spans="1:5" s="10" customFormat="1" ht="13.5" thickBot="1">
      <c r="A27" s="46" t="s">
        <v>51</v>
      </c>
      <c r="B27" s="7"/>
      <c r="C27" s="7"/>
      <c r="D27" s="54">
        <f>SUM(D24:D26)</f>
        <v>71799</v>
      </c>
      <c r="E27" s="40"/>
    </row>
    <row r="28" spans="1:5" s="10" customFormat="1" ht="13.5" thickBot="1">
      <c r="A28" s="41" t="s">
        <v>69</v>
      </c>
      <c r="B28" s="42"/>
      <c r="C28" s="42"/>
      <c r="D28" s="55">
        <v>24175</v>
      </c>
      <c r="E28" s="43"/>
    </row>
    <row r="29" spans="1:5" s="10" customFormat="1">
      <c r="A29" s="86" t="s">
        <v>28</v>
      </c>
      <c r="B29" s="16" t="s">
        <v>110</v>
      </c>
      <c r="C29" s="16">
        <v>14</v>
      </c>
      <c r="D29" s="53">
        <v>3945</v>
      </c>
      <c r="E29" s="38" t="s">
        <v>82</v>
      </c>
    </row>
    <row r="30" spans="1:5" s="10" customFormat="1">
      <c r="A30" s="93"/>
      <c r="B30" s="16" t="s">
        <v>110</v>
      </c>
      <c r="C30" s="16">
        <v>15</v>
      </c>
      <c r="D30" s="94">
        <v>545</v>
      </c>
      <c r="E30" s="92" t="s">
        <v>112</v>
      </c>
    </row>
    <row r="31" spans="1:5" s="10" customFormat="1" ht="13.5" thickBot="1">
      <c r="A31" s="46" t="s">
        <v>29</v>
      </c>
      <c r="B31" s="7"/>
      <c r="C31" s="7"/>
      <c r="D31" s="54">
        <f>SUM(D28:D30)</f>
        <v>28665</v>
      </c>
      <c r="E31" s="40"/>
    </row>
    <row r="32" spans="1:5" s="10" customFormat="1">
      <c r="A32" s="125" t="s">
        <v>111</v>
      </c>
      <c r="B32" s="11"/>
      <c r="C32" s="11"/>
      <c r="D32" s="58">
        <v>56550</v>
      </c>
      <c r="E32" s="126"/>
    </row>
    <row r="33" spans="1:5" s="10" customFormat="1">
      <c r="A33" s="132"/>
      <c r="B33" s="133"/>
      <c r="C33" s="133"/>
      <c r="D33" s="134"/>
      <c r="E33" s="135"/>
    </row>
    <row r="34" spans="1:5" s="10" customFormat="1" ht="13.5" thickBot="1">
      <c r="A34" s="127" t="s">
        <v>96</v>
      </c>
      <c r="B34" s="7"/>
      <c r="C34" s="7"/>
      <c r="D34" s="54">
        <f>SUM(D32)</f>
        <v>56550</v>
      </c>
      <c r="E34" s="128"/>
    </row>
    <row r="35" spans="1:5" s="10" customFormat="1">
      <c r="A35" s="57" t="s">
        <v>70</v>
      </c>
      <c r="B35" s="11"/>
      <c r="C35" s="11"/>
      <c r="D35" s="58">
        <v>38859</v>
      </c>
      <c r="E35" s="59"/>
    </row>
    <row r="36" spans="1:5">
      <c r="A36" s="47" t="s">
        <v>39</v>
      </c>
      <c r="B36" s="16" t="s">
        <v>110</v>
      </c>
      <c r="C36" s="24">
        <v>14</v>
      </c>
      <c r="D36" s="53">
        <v>7859</v>
      </c>
      <c r="E36" s="38" t="s">
        <v>38</v>
      </c>
    </row>
    <row r="37" spans="1:5" ht="13.5" thickBot="1">
      <c r="A37" s="46" t="s">
        <v>37</v>
      </c>
      <c r="B37" s="33"/>
      <c r="C37" s="33"/>
      <c r="D37" s="54">
        <f>SUM(D35:D36)</f>
        <v>46718</v>
      </c>
      <c r="E37" s="48"/>
    </row>
    <row r="38" spans="1:5" ht="13.5" thickBot="1">
      <c r="A38" s="12" t="s">
        <v>109</v>
      </c>
      <c r="B38" s="13"/>
      <c r="C38" s="13"/>
      <c r="D38" s="14">
        <f>D12+D16+D20+D23+D27+D31+D34+D37</f>
        <v>2182463</v>
      </c>
      <c r="E38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1"/>
  <sheetViews>
    <sheetView tabSelected="1" topLeftCell="A28" workbookViewId="0">
      <selection activeCell="C71" sqref="C71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50" t="s">
        <v>7</v>
      </c>
      <c r="B1" s="150"/>
      <c r="C1" s="150"/>
      <c r="D1" s="150"/>
      <c r="E1" s="150"/>
      <c r="F1" s="150"/>
      <c r="G1" s="150"/>
      <c r="H1" s="1"/>
    </row>
    <row r="3" spans="1:30">
      <c r="A3" s="150" t="s">
        <v>9</v>
      </c>
      <c r="B3" s="150"/>
      <c r="C3" s="150"/>
      <c r="D3" s="150"/>
      <c r="E3" s="150"/>
      <c r="F3" s="150"/>
      <c r="G3" s="150"/>
      <c r="H3" s="1"/>
      <c r="I3" s="1"/>
    </row>
    <row r="4" spans="1:30">
      <c r="A4" s="150" t="s">
        <v>11</v>
      </c>
      <c r="B4" s="150"/>
      <c r="C4" s="150"/>
      <c r="D4" s="150"/>
      <c r="E4" s="150"/>
      <c r="F4" s="150"/>
      <c r="G4" s="150"/>
      <c r="H4" s="1"/>
      <c r="J4" s="2"/>
    </row>
    <row r="5" spans="1:30">
      <c r="A5" s="150" t="s">
        <v>113</v>
      </c>
      <c r="B5" s="150"/>
      <c r="C5" s="150"/>
      <c r="D5" s="150"/>
      <c r="E5" s="150"/>
      <c r="F5" s="150"/>
      <c r="G5" s="15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3" t="s">
        <v>71</v>
      </c>
      <c r="B8" s="68"/>
      <c r="C8" s="68"/>
      <c r="D8" s="76"/>
      <c r="E8" s="76"/>
      <c r="F8" s="76"/>
      <c r="G8" s="75">
        <v>10645.69</v>
      </c>
      <c r="H8" s="77"/>
    </row>
    <row r="9" spans="1:30" s="21" customFormat="1">
      <c r="A9" s="72" t="s">
        <v>35</v>
      </c>
      <c r="B9" s="16" t="s">
        <v>110</v>
      </c>
      <c r="C9" s="24">
        <v>13</v>
      </c>
      <c r="D9" s="25">
        <v>573</v>
      </c>
      <c r="E9" s="62" t="s">
        <v>118</v>
      </c>
      <c r="F9" s="25">
        <v>47761</v>
      </c>
      <c r="G9" s="26">
        <v>95</v>
      </c>
      <c r="H9" s="65" t="s">
        <v>119</v>
      </c>
    </row>
    <row r="10" spans="1:30" s="21" customFormat="1">
      <c r="A10" s="84"/>
      <c r="B10" s="16" t="s">
        <v>110</v>
      </c>
      <c r="C10" s="31">
        <v>22</v>
      </c>
      <c r="D10" s="61">
        <v>661</v>
      </c>
      <c r="E10" s="62" t="s">
        <v>97</v>
      </c>
      <c r="F10" s="61">
        <v>5308877</v>
      </c>
      <c r="G10" s="82">
        <v>188.5</v>
      </c>
      <c r="H10" s="81" t="s">
        <v>86</v>
      </c>
    </row>
    <row r="11" spans="1:30" s="21" customFormat="1">
      <c r="A11" s="84"/>
      <c r="B11" s="16" t="s">
        <v>110</v>
      </c>
      <c r="C11" s="31">
        <v>23</v>
      </c>
      <c r="D11" s="61">
        <v>666</v>
      </c>
      <c r="E11" s="62" t="s">
        <v>120</v>
      </c>
      <c r="F11" s="61">
        <v>515</v>
      </c>
      <c r="G11" s="82">
        <v>649.74</v>
      </c>
      <c r="H11" s="65" t="s">
        <v>121</v>
      </c>
    </row>
    <row r="12" spans="1:30" s="21" customFormat="1">
      <c r="A12" s="84"/>
      <c r="B12" s="122" t="s">
        <v>110</v>
      </c>
      <c r="C12" s="31">
        <v>29</v>
      </c>
      <c r="D12" s="61">
        <v>673</v>
      </c>
      <c r="E12" s="62" t="s">
        <v>97</v>
      </c>
      <c r="F12" s="61">
        <v>530883</v>
      </c>
      <c r="G12" s="82">
        <v>188.97</v>
      </c>
      <c r="H12" s="81" t="s">
        <v>86</v>
      </c>
    </row>
    <row r="13" spans="1:30" s="21" customFormat="1">
      <c r="A13" s="84"/>
      <c r="B13" s="122" t="s">
        <v>110</v>
      </c>
      <c r="C13" s="31">
        <v>30</v>
      </c>
      <c r="D13" s="61">
        <v>677</v>
      </c>
      <c r="E13" s="62" t="s">
        <v>78</v>
      </c>
      <c r="F13" s="61">
        <v>745716</v>
      </c>
      <c r="G13" s="82">
        <v>700.14</v>
      </c>
      <c r="H13" s="81" t="s">
        <v>93</v>
      </c>
    </row>
    <row r="14" spans="1:30" s="20" customFormat="1" ht="13.5" thickBot="1">
      <c r="A14" s="96" t="s">
        <v>36</v>
      </c>
      <c r="B14" s="60"/>
      <c r="C14" s="60"/>
      <c r="D14" s="97"/>
      <c r="E14" s="97"/>
      <c r="F14" s="97"/>
      <c r="G14" s="63">
        <f>SUM(G8:G13)</f>
        <v>12468.039999999999</v>
      </c>
      <c r="H14" s="98"/>
    </row>
    <row r="15" spans="1:30" s="20" customFormat="1">
      <c r="A15" s="86" t="s">
        <v>85</v>
      </c>
      <c r="B15" s="103"/>
      <c r="C15" s="103"/>
      <c r="D15" s="104"/>
      <c r="E15" s="104"/>
      <c r="F15" s="104"/>
      <c r="G15" s="75">
        <v>1735.22</v>
      </c>
      <c r="H15" s="105"/>
    </row>
    <row r="16" spans="1:30" s="21" customFormat="1">
      <c r="A16" s="99" t="s">
        <v>79</v>
      </c>
      <c r="B16" s="16" t="s">
        <v>110</v>
      </c>
      <c r="C16" s="32">
        <v>30</v>
      </c>
      <c r="D16" s="100">
        <v>678</v>
      </c>
      <c r="E16" s="101" t="s">
        <v>78</v>
      </c>
      <c r="F16" s="100">
        <v>745716</v>
      </c>
      <c r="G16" s="79">
        <v>374.67</v>
      </c>
      <c r="H16" s="102" t="s">
        <v>80</v>
      </c>
    </row>
    <row r="17" spans="1:8" s="20" customFormat="1" ht="13.5" thickBot="1">
      <c r="A17" s="87" t="s">
        <v>81</v>
      </c>
      <c r="B17" s="27"/>
      <c r="C17" s="27"/>
      <c r="D17" s="28"/>
      <c r="E17" s="28"/>
      <c r="F17" s="28"/>
      <c r="G17" s="29">
        <f>SUM(G15:G16)</f>
        <v>2109.89</v>
      </c>
      <c r="H17" s="66"/>
    </row>
    <row r="18" spans="1:8" s="20" customFormat="1">
      <c r="A18" s="88" t="s">
        <v>72</v>
      </c>
      <c r="B18" s="73"/>
      <c r="C18" s="73"/>
      <c r="D18" s="90"/>
      <c r="E18" s="90"/>
      <c r="F18" s="90"/>
      <c r="G18" s="79">
        <v>43164.88</v>
      </c>
      <c r="H18" s="91"/>
    </row>
    <row r="19" spans="1:8">
      <c r="A19" s="85" t="s">
        <v>16</v>
      </c>
      <c r="B19" s="16" t="s">
        <v>110</v>
      </c>
      <c r="C19" s="24">
        <v>22</v>
      </c>
      <c r="D19" s="24">
        <v>660</v>
      </c>
      <c r="E19" s="17" t="s">
        <v>98</v>
      </c>
      <c r="F19" s="24">
        <v>10815001132</v>
      </c>
      <c r="G19" s="26">
        <v>2035.08</v>
      </c>
      <c r="H19" s="69" t="s">
        <v>122</v>
      </c>
    </row>
    <row r="20" spans="1:8">
      <c r="A20" s="85"/>
      <c r="B20" s="16" t="s">
        <v>110</v>
      </c>
      <c r="C20" s="24">
        <v>29</v>
      </c>
      <c r="D20" s="24">
        <v>671</v>
      </c>
      <c r="E20" s="17" t="s">
        <v>33</v>
      </c>
      <c r="F20" s="24">
        <v>9644938736</v>
      </c>
      <c r="G20" s="26">
        <v>2792.59</v>
      </c>
      <c r="H20" s="69" t="s">
        <v>123</v>
      </c>
    </row>
    <row r="21" spans="1:8" ht="13.5" thickBot="1">
      <c r="A21" s="87" t="s">
        <v>17</v>
      </c>
      <c r="B21" s="33"/>
      <c r="C21" s="33"/>
      <c r="D21" s="33"/>
      <c r="E21" s="34"/>
      <c r="F21" s="33"/>
      <c r="G21" s="29">
        <f>SUM(G18:G20)</f>
        <v>47992.55</v>
      </c>
      <c r="H21" s="48"/>
    </row>
    <row r="22" spans="1:8">
      <c r="A22" s="88" t="s">
        <v>73</v>
      </c>
      <c r="B22" s="32"/>
      <c r="C22" s="32"/>
      <c r="D22" s="32"/>
      <c r="E22" s="67"/>
      <c r="F22" s="32"/>
      <c r="G22" s="79">
        <v>2988.13</v>
      </c>
      <c r="H22" s="74"/>
    </row>
    <row r="23" spans="1:8">
      <c r="A23" s="85" t="s">
        <v>18</v>
      </c>
      <c r="B23" s="16" t="s">
        <v>110</v>
      </c>
      <c r="C23" s="24">
        <v>13</v>
      </c>
      <c r="D23" s="24">
        <v>571</v>
      </c>
      <c r="E23" s="17" t="s">
        <v>19</v>
      </c>
      <c r="F23" s="24">
        <v>104522</v>
      </c>
      <c r="G23" s="26">
        <v>402.62</v>
      </c>
      <c r="H23" s="38" t="s">
        <v>20</v>
      </c>
    </row>
    <row r="24" spans="1:8" ht="13.5" thickBot="1">
      <c r="A24" s="87" t="s">
        <v>21</v>
      </c>
      <c r="B24" s="33"/>
      <c r="C24" s="33"/>
      <c r="D24" s="33"/>
      <c r="E24" s="34"/>
      <c r="F24" s="33"/>
      <c r="G24" s="29">
        <f>SUM(G22:G23)</f>
        <v>3390.75</v>
      </c>
      <c r="H24" s="48"/>
    </row>
    <row r="25" spans="1:8">
      <c r="A25" s="86" t="s">
        <v>74</v>
      </c>
      <c r="B25" s="68"/>
      <c r="C25" s="68"/>
      <c r="D25" s="68"/>
      <c r="E25" s="70"/>
      <c r="F25" s="68"/>
      <c r="G25" s="75">
        <v>23235.3</v>
      </c>
      <c r="H25" s="71"/>
    </row>
    <row r="26" spans="1:8">
      <c r="A26" s="72" t="s">
        <v>56</v>
      </c>
      <c r="B26" s="16" t="s">
        <v>110</v>
      </c>
      <c r="C26" s="24">
        <v>29</v>
      </c>
      <c r="D26" s="24">
        <v>674</v>
      </c>
      <c r="E26" s="106" t="s">
        <v>58</v>
      </c>
      <c r="F26" s="16" t="s">
        <v>124</v>
      </c>
      <c r="G26" s="26">
        <v>2500</v>
      </c>
      <c r="H26" s="69" t="s">
        <v>126</v>
      </c>
    </row>
    <row r="27" spans="1:8">
      <c r="A27" s="84"/>
      <c r="B27" s="16" t="s">
        <v>110</v>
      </c>
      <c r="C27" s="31">
        <v>30</v>
      </c>
      <c r="D27" s="31">
        <v>676</v>
      </c>
      <c r="E27" s="106" t="s">
        <v>125</v>
      </c>
      <c r="F27" s="122">
        <v>23910</v>
      </c>
      <c r="G27" s="63">
        <v>220</v>
      </c>
      <c r="H27" s="123" t="s">
        <v>127</v>
      </c>
    </row>
    <row r="28" spans="1:8" ht="13.5" thickBot="1">
      <c r="A28" s="87" t="s">
        <v>57</v>
      </c>
      <c r="B28" s="33"/>
      <c r="C28" s="33"/>
      <c r="D28" s="33"/>
      <c r="E28" s="34"/>
      <c r="F28" s="33"/>
      <c r="G28" s="29">
        <f>SUM(G25:G27)</f>
        <v>25955.3</v>
      </c>
      <c r="H28" s="48"/>
    </row>
    <row r="29" spans="1:8">
      <c r="A29" s="86" t="s">
        <v>114</v>
      </c>
      <c r="B29" s="32"/>
      <c r="C29" s="32"/>
      <c r="D29" s="32"/>
      <c r="E29" s="67"/>
      <c r="F29" s="32"/>
      <c r="G29" s="79">
        <v>3561</v>
      </c>
      <c r="H29" s="136"/>
    </row>
    <row r="30" spans="1:8">
      <c r="A30" s="137" t="s">
        <v>99</v>
      </c>
      <c r="B30" s="16" t="s">
        <v>110</v>
      </c>
      <c r="C30" s="24">
        <v>23</v>
      </c>
      <c r="D30" s="24">
        <v>665</v>
      </c>
      <c r="E30" s="17" t="s">
        <v>128</v>
      </c>
      <c r="F30" s="24">
        <v>212830</v>
      </c>
      <c r="G30" s="26">
        <v>730.66</v>
      </c>
      <c r="H30" s="129" t="s">
        <v>129</v>
      </c>
    </row>
    <row r="31" spans="1:8" ht="13.5" thickBot="1">
      <c r="A31" s="127"/>
      <c r="B31" s="33"/>
      <c r="C31" s="33"/>
      <c r="D31" s="33"/>
      <c r="E31" s="34"/>
      <c r="F31" s="33"/>
      <c r="G31" s="29">
        <f>SUM(G29:G30)</f>
        <v>4291.66</v>
      </c>
      <c r="H31" s="130"/>
    </row>
    <row r="32" spans="1:8">
      <c r="A32" s="88" t="s">
        <v>75</v>
      </c>
      <c r="B32" s="32"/>
      <c r="C32" s="32"/>
      <c r="D32" s="32"/>
      <c r="E32" s="67"/>
      <c r="F32" s="32"/>
      <c r="G32" s="79">
        <v>6126.57</v>
      </c>
      <c r="H32" s="74"/>
    </row>
    <row r="33" spans="1:8">
      <c r="A33" s="85" t="s">
        <v>22</v>
      </c>
      <c r="B33" s="16" t="s">
        <v>110</v>
      </c>
      <c r="C33" s="24">
        <v>7</v>
      </c>
      <c r="D33" s="24">
        <v>569</v>
      </c>
      <c r="E33" s="17" t="s">
        <v>23</v>
      </c>
      <c r="F33" s="64"/>
      <c r="G33" s="26">
        <v>390.8</v>
      </c>
      <c r="H33" s="38" t="s">
        <v>34</v>
      </c>
    </row>
    <row r="34" spans="1:8">
      <c r="A34" s="85"/>
      <c r="B34" s="16" t="s">
        <v>110</v>
      </c>
      <c r="C34" s="24">
        <v>19</v>
      </c>
      <c r="D34" s="24">
        <v>655</v>
      </c>
      <c r="E34" s="17" t="s">
        <v>130</v>
      </c>
      <c r="F34" s="64">
        <v>230304458185</v>
      </c>
      <c r="G34" s="26">
        <v>158.83000000000001</v>
      </c>
      <c r="H34" s="38"/>
    </row>
    <row r="35" spans="1:8">
      <c r="A35" s="85"/>
      <c r="B35" s="16" t="s">
        <v>110</v>
      </c>
      <c r="C35" s="24">
        <v>19</v>
      </c>
      <c r="D35" s="24">
        <v>656</v>
      </c>
      <c r="E35" s="17" t="s">
        <v>32</v>
      </c>
      <c r="F35" s="16">
        <v>41218281</v>
      </c>
      <c r="G35" s="26">
        <v>26</v>
      </c>
      <c r="H35" s="38" t="s">
        <v>30</v>
      </c>
    </row>
    <row r="36" spans="1:8">
      <c r="A36" s="85"/>
      <c r="B36" s="16" t="s">
        <v>110</v>
      </c>
      <c r="C36" s="24">
        <v>19</v>
      </c>
      <c r="D36" s="24">
        <v>657</v>
      </c>
      <c r="E36" s="17" t="s">
        <v>32</v>
      </c>
      <c r="F36" s="16">
        <v>41218281</v>
      </c>
      <c r="G36" s="26">
        <v>329.16</v>
      </c>
      <c r="H36" s="38" t="s">
        <v>31</v>
      </c>
    </row>
    <row r="37" spans="1:8">
      <c r="A37" s="85"/>
      <c r="B37" s="16" t="s">
        <v>110</v>
      </c>
      <c r="C37" s="24">
        <v>22</v>
      </c>
      <c r="D37" s="24">
        <v>662</v>
      </c>
      <c r="E37" s="17" t="s">
        <v>23</v>
      </c>
      <c r="F37" s="16"/>
      <c r="G37" s="26">
        <v>557.15</v>
      </c>
      <c r="H37" s="38" t="s">
        <v>34</v>
      </c>
    </row>
    <row r="38" spans="1:8">
      <c r="A38" s="85"/>
      <c r="B38" s="16" t="s">
        <v>110</v>
      </c>
      <c r="C38" s="24">
        <v>22</v>
      </c>
      <c r="D38" s="24">
        <v>663</v>
      </c>
      <c r="E38" s="17" t="s">
        <v>23</v>
      </c>
      <c r="F38" s="64"/>
      <c r="G38" s="26">
        <v>1.95</v>
      </c>
      <c r="H38" s="38" t="s">
        <v>34</v>
      </c>
    </row>
    <row r="39" spans="1:8" ht="13.5" thickBot="1">
      <c r="A39" s="87" t="s">
        <v>24</v>
      </c>
      <c r="B39" s="33"/>
      <c r="C39" s="33"/>
      <c r="D39" s="33"/>
      <c r="E39" s="34"/>
      <c r="F39" s="33"/>
      <c r="G39" s="29">
        <f>SUM(G32:G38)</f>
        <v>7590.4599999999991</v>
      </c>
      <c r="H39" s="48"/>
    </row>
    <row r="40" spans="1:8">
      <c r="A40" s="86" t="s">
        <v>76</v>
      </c>
      <c r="B40" s="68"/>
      <c r="C40" s="68"/>
      <c r="D40" s="68"/>
      <c r="E40" s="70"/>
      <c r="F40" s="68"/>
      <c r="G40" s="75">
        <v>53684.79</v>
      </c>
      <c r="H40" s="71"/>
    </row>
    <row r="41" spans="1:8">
      <c r="A41" s="85" t="s">
        <v>25</v>
      </c>
      <c r="B41" s="16" t="s">
        <v>110</v>
      </c>
      <c r="C41" s="24">
        <v>13</v>
      </c>
      <c r="D41" s="24">
        <v>570</v>
      </c>
      <c r="E41" s="17" t="s">
        <v>95</v>
      </c>
      <c r="F41" s="16">
        <v>15080</v>
      </c>
      <c r="G41" s="26">
        <v>175.99</v>
      </c>
      <c r="H41" s="38" t="s">
        <v>131</v>
      </c>
    </row>
    <row r="42" spans="1:8">
      <c r="A42" s="85"/>
      <c r="B42" s="16" t="s">
        <v>110</v>
      </c>
      <c r="C42" s="24">
        <v>13</v>
      </c>
      <c r="D42" s="24">
        <v>572</v>
      </c>
      <c r="E42" s="17" t="s">
        <v>61</v>
      </c>
      <c r="F42" s="16">
        <v>22323209</v>
      </c>
      <c r="G42" s="26">
        <v>285.60000000000002</v>
      </c>
      <c r="H42" s="38" t="s">
        <v>63</v>
      </c>
    </row>
    <row r="43" spans="1:8">
      <c r="A43" s="85"/>
      <c r="B43" s="16" t="s">
        <v>110</v>
      </c>
      <c r="C43" s="24">
        <v>15</v>
      </c>
      <c r="D43" s="24">
        <v>259</v>
      </c>
      <c r="E43" s="17" t="s">
        <v>52</v>
      </c>
      <c r="F43" s="16" t="s">
        <v>132</v>
      </c>
      <c r="G43" s="26">
        <v>60</v>
      </c>
      <c r="H43" s="38" t="s">
        <v>64</v>
      </c>
    </row>
    <row r="44" spans="1:8">
      <c r="A44" s="85"/>
      <c r="B44" s="16" t="s">
        <v>110</v>
      </c>
      <c r="C44" s="24">
        <v>19</v>
      </c>
      <c r="D44" s="24">
        <v>658</v>
      </c>
      <c r="E44" s="17" t="s">
        <v>61</v>
      </c>
      <c r="F44" s="16">
        <v>22329147</v>
      </c>
      <c r="G44" s="26">
        <v>83.3</v>
      </c>
      <c r="H44" s="38" t="s">
        <v>133</v>
      </c>
    </row>
    <row r="45" spans="1:8">
      <c r="A45" s="85"/>
      <c r="B45" s="16" t="s">
        <v>110</v>
      </c>
      <c r="C45" s="24">
        <v>22</v>
      </c>
      <c r="D45" s="24">
        <v>659</v>
      </c>
      <c r="E45" s="17" t="s">
        <v>59</v>
      </c>
      <c r="F45" s="16">
        <v>758</v>
      </c>
      <c r="G45" s="26">
        <v>2014</v>
      </c>
      <c r="H45" s="38" t="s">
        <v>60</v>
      </c>
    </row>
    <row r="46" spans="1:8">
      <c r="A46" s="85"/>
      <c r="B46" s="16" t="s">
        <v>110</v>
      </c>
      <c r="C46" s="24">
        <v>23</v>
      </c>
      <c r="D46" s="24">
        <v>664</v>
      </c>
      <c r="E46" s="17" t="s">
        <v>61</v>
      </c>
      <c r="F46" s="16">
        <v>22322942</v>
      </c>
      <c r="G46" s="26">
        <v>166.6</v>
      </c>
      <c r="H46" s="38" t="s">
        <v>62</v>
      </c>
    </row>
    <row r="47" spans="1:8">
      <c r="A47" s="85"/>
      <c r="B47" s="16" t="s">
        <v>110</v>
      </c>
      <c r="C47" s="24">
        <v>23</v>
      </c>
      <c r="D47" s="24">
        <v>260</v>
      </c>
      <c r="E47" s="17" t="s">
        <v>52</v>
      </c>
      <c r="F47" s="16" t="s">
        <v>132</v>
      </c>
      <c r="G47" s="26">
        <v>60</v>
      </c>
      <c r="H47" s="38" t="s">
        <v>64</v>
      </c>
    </row>
    <row r="48" spans="1:8">
      <c r="A48" s="85"/>
      <c r="B48" s="16" t="s">
        <v>110</v>
      </c>
      <c r="C48" s="24">
        <v>29</v>
      </c>
      <c r="D48" s="24">
        <v>261</v>
      </c>
      <c r="E48" s="17" t="s">
        <v>52</v>
      </c>
      <c r="F48" s="16" t="s">
        <v>132</v>
      </c>
      <c r="G48" s="26">
        <v>60</v>
      </c>
      <c r="H48" s="38" t="s">
        <v>64</v>
      </c>
    </row>
    <row r="49" spans="1:228">
      <c r="A49" s="85"/>
      <c r="B49" s="16" t="s">
        <v>110</v>
      </c>
      <c r="C49" s="24">
        <v>29</v>
      </c>
      <c r="D49" s="24">
        <v>675</v>
      </c>
      <c r="E49" s="17" t="s">
        <v>134</v>
      </c>
      <c r="F49" s="16">
        <v>3926</v>
      </c>
      <c r="G49" s="26">
        <v>200</v>
      </c>
      <c r="H49" s="38" t="s">
        <v>135</v>
      </c>
    </row>
    <row r="50" spans="1:228">
      <c r="A50" s="85"/>
      <c r="B50" s="16" t="s">
        <v>110</v>
      </c>
      <c r="C50" s="24">
        <v>29</v>
      </c>
      <c r="D50" s="24">
        <v>669</v>
      </c>
      <c r="E50" s="17" t="s">
        <v>61</v>
      </c>
      <c r="F50" s="24">
        <v>22325437</v>
      </c>
      <c r="G50" s="26">
        <v>4921.84</v>
      </c>
      <c r="H50" s="38" t="s">
        <v>136</v>
      </c>
    </row>
    <row r="51" spans="1:228">
      <c r="A51" s="85"/>
      <c r="B51" s="16" t="s">
        <v>110</v>
      </c>
      <c r="C51" s="24">
        <v>29</v>
      </c>
      <c r="D51" s="24">
        <v>672</v>
      </c>
      <c r="E51" s="17" t="s">
        <v>137</v>
      </c>
      <c r="F51" s="24">
        <v>34</v>
      </c>
      <c r="G51" s="26">
        <v>400</v>
      </c>
      <c r="H51" s="38" t="s">
        <v>138</v>
      </c>
    </row>
    <row r="52" spans="1:228">
      <c r="A52" s="85"/>
      <c r="B52" s="16" t="s">
        <v>110</v>
      </c>
      <c r="C52" s="24">
        <v>29</v>
      </c>
      <c r="D52" s="24">
        <v>670</v>
      </c>
      <c r="E52" s="35" t="s">
        <v>54</v>
      </c>
      <c r="F52" s="16">
        <v>14870</v>
      </c>
      <c r="G52" s="26">
        <v>952</v>
      </c>
      <c r="H52" s="38" t="s">
        <v>55</v>
      </c>
    </row>
    <row r="53" spans="1:228" s="8" customFormat="1" ht="13.5" thickBot="1">
      <c r="A53" s="87" t="s">
        <v>26</v>
      </c>
      <c r="B53" s="33"/>
      <c r="C53" s="33"/>
      <c r="D53" s="33"/>
      <c r="E53" s="34"/>
      <c r="F53" s="33"/>
      <c r="G53" s="29">
        <f>SUM(G40:G52)</f>
        <v>63064.119999999995</v>
      </c>
      <c r="H53" s="48"/>
      <c r="I53" s="10"/>
      <c r="J53" s="1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>
      <c r="A54" s="125" t="s">
        <v>115</v>
      </c>
      <c r="B54" s="32"/>
      <c r="C54" s="32"/>
      <c r="D54" s="32"/>
      <c r="E54" s="67"/>
      <c r="F54" s="32"/>
      <c r="G54" s="79">
        <v>590.04</v>
      </c>
      <c r="H54" s="136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137" t="s">
        <v>100</v>
      </c>
      <c r="B55" s="16"/>
      <c r="C55" s="24"/>
      <c r="D55" s="24"/>
      <c r="E55" s="17"/>
      <c r="F55" s="24"/>
      <c r="G55" s="26"/>
      <c r="H55" s="129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 ht="13.5" thickBot="1">
      <c r="A56" s="127" t="s">
        <v>101</v>
      </c>
      <c r="B56" s="33"/>
      <c r="C56" s="33"/>
      <c r="D56" s="33"/>
      <c r="E56" s="34"/>
      <c r="F56" s="33"/>
      <c r="G56" s="29">
        <v>590.04</v>
      </c>
      <c r="H56" s="130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>
      <c r="A57" s="125" t="s">
        <v>116</v>
      </c>
      <c r="B57" s="32"/>
      <c r="C57" s="32"/>
      <c r="D57" s="32"/>
      <c r="E57" s="67"/>
      <c r="F57" s="32"/>
      <c r="G57" s="79">
        <v>1110.3800000000001</v>
      </c>
      <c r="H57" s="136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>
      <c r="A58" s="137" t="s">
        <v>102</v>
      </c>
      <c r="B58" s="16" t="s">
        <v>110</v>
      </c>
      <c r="C58" s="24">
        <v>23</v>
      </c>
      <c r="D58" s="24">
        <v>260</v>
      </c>
      <c r="E58" s="17" t="s">
        <v>52</v>
      </c>
      <c r="F58" s="16" t="s">
        <v>132</v>
      </c>
      <c r="G58" s="26">
        <v>300</v>
      </c>
      <c r="H58" s="129" t="s">
        <v>103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>
      <c r="A59" s="124"/>
      <c r="B59" s="16" t="s">
        <v>110</v>
      </c>
      <c r="C59" s="24">
        <v>27</v>
      </c>
      <c r="D59" s="24">
        <v>923665</v>
      </c>
      <c r="E59" s="17" t="s">
        <v>52</v>
      </c>
      <c r="F59" s="16" t="s">
        <v>139</v>
      </c>
      <c r="G59" s="26">
        <v>-0.69</v>
      </c>
      <c r="H59" s="129" t="s">
        <v>94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>
      <c r="A60" s="124"/>
      <c r="B60" s="16" t="s">
        <v>110</v>
      </c>
      <c r="C60" s="24">
        <v>29</v>
      </c>
      <c r="D60" s="24">
        <v>261</v>
      </c>
      <c r="E60" s="17" t="s">
        <v>52</v>
      </c>
      <c r="F60" s="16" t="s">
        <v>132</v>
      </c>
      <c r="G60" s="26">
        <v>211</v>
      </c>
      <c r="H60" s="129" t="s">
        <v>103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0" customFormat="1" ht="13.5" thickBot="1">
      <c r="A61" s="138" t="s">
        <v>104</v>
      </c>
      <c r="B61" s="139"/>
      <c r="C61" s="139"/>
      <c r="D61" s="139"/>
      <c r="E61" s="140"/>
      <c r="F61" s="139"/>
      <c r="G61" s="141">
        <f>SUM(G57:G60)</f>
        <v>1620.69</v>
      </c>
      <c r="H61" s="142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>
      <c r="A62" s="149" t="s">
        <v>140</v>
      </c>
      <c r="B62" s="42" t="s">
        <v>110</v>
      </c>
      <c r="C62" s="68">
        <v>23</v>
      </c>
      <c r="D62" s="68">
        <v>667</v>
      </c>
      <c r="E62" s="144" t="s">
        <v>120</v>
      </c>
      <c r="F62" s="68">
        <v>515</v>
      </c>
      <c r="G62" s="75">
        <v>28.56</v>
      </c>
      <c r="H62" s="145" t="s">
        <v>141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 ht="13.5" thickBot="1">
      <c r="A63" s="96" t="s">
        <v>144</v>
      </c>
      <c r="B63" s="31"/>
      <c r="C63" s="31"/>
      <c r="D63" s="31"/>
      <c r="E63" s="146"/>
      <c r="F63" s="31"/>
      <c r="G63" s="63">
        <v>28.56</v>
      </c>
      <c r="H63" s="147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0" customFormat="1">
      <c r="A64" s="86" t="s">
        <v>142</v>
      </c>
      <c r="B64" s="68"/>
      <c r="C64" s="68"/>
      <c r="D64" s="68"/>
      <c r="E64" s="70"/>
      <c r="F64" s="68"/>
      <c r="G64" s="75">
        <v>2649.32</v>
      </c>
      <c r="H64" s="71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0" customFormat="1">
      <c r="A65" s="85" t="s">
        <v>77</v>
      </c>
      <c r="B65" s="24"/>
      <c r="C65" s="24"/>
      <c r="D65" s="24"/>
      <c r="E65" s="143"/>
      <c r="F65" s="24"/>
      <c r="G65" s="26"/>
      <c r="H65" s="148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0" customFormat="1" ht="13.5" thickBot="1">
      <c r="A66" s="87" t="s">
        <v>53</v>
      </c>
      <c r="B66" s="33"/>
      <c r="C66" s="33"/>
      <c r="D66" s="33"/>
      <c r="E66" s="34"/>
      <c r="F66" s="33"/>
      <c r="G66" s="29">
        <v>2649.32</v>
      </c>
      <c r="H66" s="48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0" customFormat="1">
      <c r="A67" s="125" t="s">
        <v>117</v>
      </c>
      <c r="B67" s="32"/>
      <c r="C67" s="32"/>
      <c r="D67" s="32"/>
      <c r="E67" s="67"/>
      <c r="F67" s="32"/>
      <c r="G67" s="79">
        <v>7737.61</v>
      </c>
      <c r="H67" s="136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0" customFormat="1">
      <c r="A68" s="137" t="s">
        <v>105</v>
      </c>
      <c r="B68" s="16"/>
      <c r="C68" s="24"/>
      <c r="D68" s="24"/>
      <c r="E68" s="17"/>
      <c r="F68" s="24"/>
      <c r="G68" s="26"/>
      <c r="H68" s="129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10" customFormat="1" ht="13.5" thickBot="1">
      <c r="A69" s="127" t="s">
        <v>106</v>
      </c>
      <c r="B69" s="33"/>
      <c r="C69" s="33"/>
      <c r="D69" s="33"/>
      <c r="E69" s="34"/>
      <c r="F69" s="33"/>
      <c r="G69" s="29">
        <f>SUM(G67:G68)</f>
        <v>7737.61</v>
      </c>
      <c r="H69" s="130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5" customFormat="1" ht="13.5" thickBot="1">
      <c r="A70" s="89" t="s">
        <v>109</v>
      </c>
      <c r="B70" s="73"/>
      <c r="C70" s="73"/>
      <c r="D70" s="73"/>
      <c r="E70" s="6"/>
      <c r="F70" s="73"/>
      <c r="G70" s="80">
        <f>G14+G17+G21+G24+G28+G31+G39+G53+G56+G61+G63+G66+G69</f>
        <v>179488.99000000002</v>
      </c>
      <c r="H70" s="6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</row>
    <row r="71" spans="1:228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G12" sqref="G1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51" t="s">
        <v>7</v>
      </c>
      <c r="B1" s="151"/>
      <c r="C1" s="151"/>
      <c r="D1" s="151"/>
      <c r="E1" s="151"/>
      <c r="F1" s="151"/>
    </row>
    <row r="3" spans="1:9">
      <c r="A3" s="150" t="s">
        <v>9</v>
      </c>
      <c r="B3" s="150"/>
      <c r="C3" s="150"/>
      <c r="D3" s="150"/>
      <c r="E3" s="150"/>
      <c r="F3" s="150"/>
    </row>
    <row r="4" spans="1:9">
      <c r="A4" s="150" t="s">
        <v>87</v>
      </c>
      <c r="B4" s="150"/>
      <c r="C4" s="150"/>
      <c r="D4" s="150"/>
      <c r="E4" s="150"/>
      <c r="F4" s="150"/>
    </row>
    <row r="5" spans="1:9">
      <c r="A5" s="150" t="s">
        <v>113</v>
      </c>
      <c r="B5" s="150"/>
      <c r="C5" s="150"/>
      <c r="D5" s="150"/>
    </row>
    <row r="6" spans="1:9" ht="13.5" thickBot="1"/>
    <row r="7" spans="1:9" s="95" customFormat="1" ht="69" customHeight="1" thickBot="1">
      <c r="A7" s="108" t="s">
        <v>4</v>
      </c>
      <c r="B7" s="109" t="s">
        <v>0</v>
      </c>
      <c r="C7" s="109" t="s">
        <v>12</v>
      </c>
      <c r="D7" s="110" t="s">
        <v>13</v>
      </c>
      <c r="E7" s="109" t="s">
        <v>14</v>
      </c>
      <c r="F7" s="109" t="s">
        <v>15</v>
      </c>
      <c r="G7" s="119" t="s">
        <v>90</v>
      </c>
      <c r="H7" s="120" t="s">
        <v>3</v>
      </c>
      <c r="I7" s="107"/>
    </row>
    <row r="8" spans="1:9" s="116" customFormat="1" ht="15.75" customHeight="1">
      <c r="A8" s="118" t="s">
        <v>91</v>
      </c>
      <c r="B8" s="114"/>
      <c r="C8" s="114"/>
      <c r="D8" s="115"/>
      <c r="E8" s="114"/>
      <c r="F8" s="114"/>
      <c r="G8" s="115">
        <v>119838.99</v>
      </c>
      <c r="H8" s="73"/>
    </row>
    <row r="9" spans="1:9">
      <c r="A9" s="117" t="s">
        <v>88</v>
      </c>
      <c r="B9" s="16" t="s">
        <v>110</v>
      </c>
      <c r="C9" s="16">
        <v>7</v>
      </c>
      <c r="D9" s="16">
        <v>568</v>
      </c>
      <c r="E9" s="16" t="s">
        <v>107</v>
      </c>
      <c r="F9" s="16">
        <v>3893</v>
      </c>
      <c r="G9" s="16">
        <v>39775.75</v>
      </c>
      <c r="H9" s="17" t="s">
        <v>143</v>
      </c>
    </row>
    <row r="10" spans="1:9">
      <c r="A10" s="44" t="s">
        <v>89</v>
      </c>
      <c r="B10" s="17"/>
      <c r="C10" s="17"/>
      <c r="D10" s="17"/>
      <c r="E10" s="17"/>
      <c r="F10" s="17"/>
      <c r="G10" s="16">
        <f>SUM(G8:G9)</f>
        <v>159614.74</v>
      </c>
      <c r="H10" s="38"/>
    </row>
    <row r="11" spans="1:9" s="1" customFormat="1" ht="13.5" thickBot="1">
      <c r="A11" s="111" t="s">
        <v>109</v>
      </c>
      <c r="B11" s="112"/>
      <c r="C11" s="112"/>
      <c r="D11" s="112"/>
      <c r="E11" s="112"/>
      <c r="F11" s="112"/>
      <c r="G11" s="27">
        <f>G10</f>
        <v>159614.74</v>
      </c>
      <c r="H11" s="113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2023-08-22T09:17:02Z</dcterms:modified>
</cp:coreProperties>
</file>