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76" i="2"/>
  <c r="G63"/>
  <c r="G52"/>
  <c r="G38"/>
  <c r="G13"/>
  <c r="D31" i="1"/>
  <c r="D16"/>
  <c r="D20"/>
  <c r="G26" i="2"/>
  <c r="G22"/>
  <c r="G19"/>
  <c r="G61"/>
  <c r="G16"/>
  <c r="G72"/>
  <c r="G58"/>
  <c r="G75"/>
  <c r="G29"/>
  <c r="G10" i="3"/>
  <c r="G11" s="1"/>
  <c r="D34" i="1"/>
  <c r="D23"/>
  <c r="D37" l="1"/>
  <c r="D27"/>
  <c r="D12"/>
  <c r="D38" l="1"/>
</calcChain>
</file>

<file path=xl/sharedStrings.xml><?xml version="1.0" encoding="utf-8"?>
<sst xmlns="http://schemas.openxmlformats.org/spreadsheetml/2006/main" count="216" uniqueCount="147">
  <si>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</si>
  <si>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</si>
  <si>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</si>
  <si>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</si>
  <si>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</si>
  <si>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</si>
  <si>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</si>
  <si>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</si>
  <si>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</si>
  <si>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</si>
  <si>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</si>
  <si>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</si>
  <si>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</si>
  <si>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</si>
  <si>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</si>
  <si>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</si>
  <si>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</si>
  <si>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</si>
  <si>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</si>
  <si>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</si>
  <si>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</si>
  <si>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</si>
  <si>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</si>
  <si>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</si>
  <si>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</si>
  <si>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</si>
  <si>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</si>
  <si>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</si>
  <si>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</si>
  <si>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</si>
  <si>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</si>
  <si>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</si>
  <si>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</si>
  <si>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</si>
  <si>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</si>
  <si>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</si>
  <si>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</si>
  <si>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</si>
  <si>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</si>
  <si>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</si>
  <si>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</si>
  <si>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</si>
  <si>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</si>
  <si>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</si>
  <si>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</si>
  <si>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</si>
  <si>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</si>
  <si>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</si>
  <si>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</si>
  <si>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</si>
  <si>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</si>
  <si>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</si>
  <si>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</si>
  <si>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</si>
  <si>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</si>
  <si>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</si>
  <si>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</si>
  <si>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</si>
  <si>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</si>
  <si>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</si>
  <si>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</si>
  <si>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</si>
  <si>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</si>
  <si>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</si>
  <si>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</si>
  <si>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</si>
  <si>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</si>
  <si>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</si>
  <si>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</si>
  <si>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</si>
  <si>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</si>
  <si>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</si>
  <si>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</si>
  <si>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</si>
  <si>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</si>
  <si>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</si>
  <si>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20.01.02</t>
  </si>
  <si>
    <t>Total 20.01.02</t>
  </si>
  <si>
    <t>10.01.13</t>
  </si>
  <si>
    <t>Total 10.01.13</t>
  </si>
  <si>
    <t>Subtotal  20.01.02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</si>
  <si>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</si>
  <si>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</si>
  <si>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</si>
  <si>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</si>
  <si>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</si>
  <si>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</si>
  <si>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AJPIS BRAILA</t>
  </si>
  <si>
    <t>Total 10.02.06</t>
  </si>
  <si>
    <t>20.01.06</t>
  </si>
  <si>
    <t>20.02</t>
  </si>
  <si>
    <t>Total 20.02</t>
  </si>
  <si>
    <t>20.06.01</t>
  </si>
  <si>
    <t>Total 20.06.01</t>
  </si>
  <si>
    <t>20.30.30</t>
  </si>
  <si>
    <t>Total 20.30.30</t>
  </si>
  <si>
    <t>Subtotal 10.02.06</t>
  </si>
  <si>
    <t>Subtotal  20.01.06</t>
  </si>
  <si>
    <t>Subtotal 20.02</t>
  </si>
  <si>
    <t>Subtotal 20.06.01</t>
  </si>
  <si>
    <t>Subtotal 20.30.30</t>
  </si>
  <si>
    <t>CEDAROM TRADE SRL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</si>
  <si>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</si>
  <si>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</si>
  <si>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</si>
  <si>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</si>
  <si>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</si>
  <si>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</si>
  <si>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</si>
  <si>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Total  20.05.30</t>
  </si>
  <si>
    <t>chelt.telef.fix</t>
  </si>
  <si>
    <t>20.14</t>
  </si>
  <si>
    <t>Total 20.14</t>
  </si>
  <si>
    <t>toner imprimanta</t>
  </si>
  <si>
    <t>abonament cablu tv</t>
  </si>
  <si>
    <t>BANCA TRANSILVANIA</t>
  </si>
  <si>
    <t>comision tranzactii POS</t>
  </si>
  <si>
    <t>asistenta soft</t>
  </si>
  <si>
    <t>cec</t>
  </si>
  <si>
    <t>Subtotal 20.14</t>
  </si>
  <si>
    <t xml:space="preserve">ch.comune </t>
  </si>
  <si>
    <t>CEDAROM TRADE SRL BRAILA</t>
  </si>
  <si>
    <t>20.30.01</t>
  </si>
  <si>
    <t>Total 20.30.01</t>
  </si>
  <si>
    <t>perioada: 01.10 - 31.10.2023</t>
  </si>
  <si>
    <t>octombrie</t>
  </si>
  <si>
    <t>Total octombrie 2023</t>
  </si>
  <si>
    <t>perioada: 01.10- 31.10.2023</t>
  </si>
  <si>
    <t>plata contrib.ind.CM</t>
  </si>
  <si>
    <t>ind.CM numerar</t>
  </si>
  <si>
    <t>RTC PROFFICE EXPERIENCE SA</t>
  </si>
  <si>
    <t>hartie copiator</t>
  </si>
  <si>
    <t>ECOCART PRINTING SRL</t>
  </si>
  <si>
    <t>tonere imprimanta</t>
  </si>
  <si>
    <t>materiale pentru curatenie</t>
  </si>
  <si>
    <t>recuperare debit tel.</t>
  </si>
  <si>
    <t>cv baterii</t>
  </si>
  <si>
    <t>PALADE IT THEORMO SRL</t>
  </si>
  <si>
    <t>serv.trecere chiller</t>
  </si>
  <si>
    <t>IRMEX SA</t>
  </si>
  <si>
    <t>revizie auto</t>
  </si>
  <si>
    <t>cv cablu usb</t>
  </si>
  <si>
    <t>20.11</t>
  </si>
  <si>
    <t>Total 20.11</t>
  </si>
  <si>
    <t>LIBRIS SRL</t>
  </si>
  <si>
    <t>cv tratat dreptul muncii</t>
  </si>
  <si>
    <t>Subtotal 20.30.01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</si>
</sst>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7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3" fontId="0" fillId="0" borderId="31" xfId="0" applyNumberFormat="1" applyBorder="1"/>
    <xf numFmtId="2" fontId="5" fillId="0" borderId="3" xfId="0" applyNumberFormat="1" applyFont="1" applyBorder="1" applyAlignment="1">
      <alignment horizontal="center"/>
    </xf>
    <xf numFmtId="49" fontId="5" fillId="0" borderId="41" xfId="0" applyNumberFormat="1" applyFont="1" applyBorder="1"/>
    <xf numFmtId="0" fontId="0" fillId="0" borderId="38" xfId="0" applyFont="1" applyBorder="1" applyAlignment="1">
      <alignment horizontal="center"/>
    </xf>
    <xf numFmtId="2" fontId="0" fillId="0" borderId="38" xfId="0" applyNumberFormat="1" applyFont="1" applyBorder="1" applyAlignment="1">
      <alignment horizontal="right"/>
    </xf>
    <xf numFmtId="49" fontId="5" fillId="0" borderId="32" xfId="0" applyNumberFormat="1" applyFont="1" applyBorder="1"/>
    <xf numFmtId="0" fontId="0" fillId="0" borderId="3" xfId="0" applyFill="1" applyBorder="1"/>
    <xf numFmtId="3" fontId="0" fillId="0" borderId="42" xfId="0" applyNumberFormat="1" applyFont="1" applyBorder="1"/>
    <xf numFmtId="0" fontId="0" fillId="0" borderId="0" xfId="0" applyFont="1" applyBorder="1"/>
    <xf numFmtId="0" fontId="0" fillId="0" borderId="0" xfId="0" applyFont="1"/>
    <xf numFmtId="0" fontId="0" fillId="0" borderId="18" xfId="0" applyFill="1" applyBorder="1"/>
    <xf numFmtId="49" fontId="0" fillId="0" borderId="43" xfId="0" applyNumberForma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 applyAlignment="1">
      <alignment horizontal="right"/>
    </xf>
    <xf numFmtId="3" fontId="0" fillId="0" borderId="44" xfId="0" applyNumberFormat="1" applyFont="1" applyBorder="1"/>
    <xf numFmtId="49" fontId="5" fillId="0" borderId="4" xfId="0" applyNumberFormat="1" applyFont="1" applyBorder="1"/>
    <xf numFmtId="3" fontId="0" fillId="0" borderId="4" xfId="0" applyNumberFormat="1" applyBorder="1"/>
    <xf numFmtId="0" fontId="5" fillId="0" borderId="0" xfId="0" applyFont="1" applyAlignment="1">
      <alignment horizontal="center"/>
    </xf>
    <xf numFmtId="49" fontId="0" fillId="0" borderId="41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38" xfId="0" applyFont="1" applyBorder="1"/>
    <xf numFmtId="3" fontId="0" fillId="0" borderId="45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D37" sqref="D37"/>
    </sheetView>
  </sheetViews>
  <sheetFormatPr defaultRowHeight="12.75"/>
  <cols>
    <col min="1" max="1" width="20.28515625" customWidth="1"/>
    <col min="2" max="2" width="10.57031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51" t="s">
        <v>124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63</v>
      </c>
      <c r="B9" s="50"/>
      <c r="C9" s="50"/>
      <c r="D9" s="56">
        <v>2401281</v>
      </c>
      <c r="E9" s="51"/>
    </row>
    <row r="10" spans="1:6">
      <c r="A10" s="37" t="s">
        <v>5</v>
      </c>
      <c r="B10" s="16" t="s">
        <v>125</v>
      </c>
      <c r="C10" s="16">
        <v>12</v>
      </c>
      <c r="D10" s="30">
        <v>260107</v>
      </c>
      <c r="E10" s="38" t="s">
        <v>27</v>
      </c>
    </row>
    <row r="11" spans="1:6">
      <c r="A11" s="37"/>
      <c r="B11" s="16" t="s">
        <v>125</v>
      </c>
      <c r="C11" s="16">
        <v>13</v>
      </c>
      <c r="D11" s="53">
        <v>1784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2663172</v>
      </c>
      <c r="E12" s="40"/>
    </row>
    <row r="13" spans="1:6">
      <c r="A13" s="41" t="s">
        <v>64</v>
      </c>
      <c r="B13" s="42"/>
      <c r="C13" s="42"/>
      <c r="D13" s="55">
        <v>306421</v>
      </c>
      <c r="E13" s="43"/>
    </row>
    <row r="14" spans="1:6">
      <c r="A14" s="44" t="s">
        <v>43</v>
      </c>
      <c r="B14" s="16" t="s">
        <v>125</v>
      </c>
      <c r="C14" s="16">
        <v>12</v>
      </c>
      <c r="D14" s="53">
        <v>32998</v>
      </c>
      <c r="E14" s="38" t="s">
        <v>45</v>
      </c>
    </row>
    <row r="15" spans="1:6">
      <c r="A15" s="45"/>
      <c r="B15" s="16" t="s">
        <v>125</v>
      </c>
      <c r="C15" s="16">
        <v>13</v>
      </c>
      <c r="D15" s="53">
        <v>326</v>
      </c>
      <c r="E15" s="38" t="s">
        <v>46</v>
      </c>
    </row>
    <row r="16" spans="1:6" ht="13.5" thickBot="1">
      <c r="A16" s="46" t="s">
        <v>44</v>
      </c>
      <c r="B16" s="7"/>
      <c r="C16" s="7"/>
      <c r="D16" s="54">
        <f>SUM(D13:D15)</f>
        <v>339745</v>
      </c>
      <c r="E16" s="40"/>
    </row>
    <row r="17" spans="1:5">
      <c r="A17" s="41" t="s">
        <v>65</v>
      </c>
      <c r="B17" s="42"/>
      <c r="C17" s="42"/>
      <c r="D17" s="55">
        <v>272006</v>
      </c>
      <c r="E17" s="43"/>
    </row>
    <row r="18" spans="1:5">
      <c r="A18" s="44" t="s">
        <v>39</v>
      </c>
      <c r="B18" s="16" t="s">
        <v>125</v>
      </c>
      <c r="C18" s="16">
        <v>12</v>
      </c>
      <c r="D18" s="53">
        <v>29338</v>
      </c>
      <c r="E18" s="38" t="s">
        <v>40</v>
      </c>
    </row>
    <row r="19" spans="1:5">
      <c r="A19" s="44"/>
      <c r="B19" s="16" t="s">
        <v>125</v>
      </c>
      <c r="C19" s="16">
        <v>13</v>
      </c>
      <c r="D19" s="53">
        <v>239</v>
      </c>
      <c r="E19" s="38" t="s">
        <v>42</v>
      </c>
    </row>
    <row r="20" spans="1:5" ht="13.5" thickBot="1">
      <c r="A20" s="46" t="s">
        <v>41</v>
      </c>
      <c r="B20" s="7"/>
      <c r="C20" s="7"/>
      <c r="D20" s="54">
        <f>SUM(D17:D19)</f>
        <v>301583</v>
      </c>
      <c r="E20" s="40"/>
    </row>
    <row r="21" spans="1:5">
      <c r="A21" s="41" t="s">
        <v>86</v>
      </c>
      <c r="B21" s="42"/>
      <c r="C21" s="42"/>
      <c r="D21" s="55">
        <v>1035</v>
      </c>
      <c r="E21" s="43"/>
    </row>
    <row r="22" spans="1:5">
      <c r="A22" s="119" t="s">
        <v>78</v>
      </c>
      <c r="B22" s="11"/>
      <c r="C22" s="11"/>
      <c r="D22" s="58">
        <v>0</v>
      </c>
      <c r="E22" s="59"/>
    </row>
    <row r="23" spans="1:5" ht="13.5" thickBot="1">
      <c r="A23" s="46" t="s">
        <v>79</v>
      </c>
      <c r="B23" s="7"/>
      <c r="C23" s="7"/>
      <c r="D23" s="54">
        <f>SUM(D21:D22)</f>
        <v>1035</v>
      </c>
      <c r="E23" s="40"/>
    </row>
    <row r="24" spans="1:5">
      <c r="A24" s="57" t="s">
        <v>66</v>
      </c>
      <c r="B24" s="11"/>
      <c r="C24" s="11"/>
      <c r="D24" s="58">
        <v>117546</v>
      </c>
      <c r="E24" s="59"/>
    </row>
    <row r="25" spans="1:5">
      <c r="A25" s="44" t="s">
        <v>47</v>
      </c>
      <c r="B25" s="16" t="s">
        <v>125</v>
      </c>
      <c r="C25" s="16">
        <v>12</v>
      </c>
      <c r="D25" s="53">
        <v>12630</v>
      </c>
      <c r="E25" s="38" t="s">
        <v>48</v>
      </c>
    </row>
    <row r="26" spans="1:5">
      <c r="A26" s="44"/>
      <c r="B26" s="16" t="s">
        <v>125</v>
      </c>
      <c r="C26" s="16">
        <v>13</v>
      </c>
      <c r="D26" s="92">
        <v>192</v>
      </c>
      <c r="E26" s="38" t="s">
        <v>49</v>
      </c>
    </row>
    <row r="27" spans="1:5" s="10" customFormat="1" ht="13.5" thickBot="1">
      <c r="A27" s="46" t="s">
        <v>50</v>
      </c>
      <c r="B27" s="7"/>
      <c r="C27" s="7"/>
      <c r="D27" s="54">
        <f>SUM(D24:D26)</f>
        <v>130368</v>
      </c>
      <c r="E27" s="40"/>
    </row>
    <row r="28" spans="1:5" s="10" customFormat="1" ht="13.5" thickBot="1">
      <c r="A28" s="41" t="s">
        <v>67</v>
      </c>
      <c r="B28" s="42"/>
      <c r="C28" s="42"/>
      <c r="D28" s="55">
        <v>34253</v>
      </c>
      <c r="E28" s="43"/>
    </row>
    <row r="29" spans="1:5" s="10" customFormat="1">
      <c r="A29" s="85" t="s">
        <v>28</v>
      </c>
      <c r="B29" s="16"/>
      <c r="C29" s="16"/>
      <c r="D29" s="53">
        <v>538</v>
      </c>
      <c r="E29" s="38" t="s">
        <v>128</v>
      </c>
    </row>
    <row r="30" spans="1:5" s="10" customFormat="1">
      <c r="A30" s="152"/>
      <c r="B30" s="120"/>
      <c r="C30" s="120"/>
      <c r="D30" s="92">
        <v>1117</v>
      </c>
      <c r="E30" s="91" t="s">
        <v>129</v>
      </c>
    </row>
    <row r="31" spans="1:5" s="10" customFormat="1" ht="13.5" thickBot="1">
      <c r="A31" s="46" t="s">
        <v>29</v>
      </c>
      <c r="B31" s="7"/>
      <c r="C31" s="7"/>
      <c r="D31" s="54">
        <f>SUM(D28:D30)</f>
        <v>35908</v>
      </c>
      <c r="E31" s="40"/>
    </row>
    <row r="32" spans="1:5" s="10" customFormat="1">
      <c r="A32" s="121" t="s">
        <v>96</v>
      </c>
      <c r="B32" s="11"/>
      <c r="C32" s="11"/>
      <c r="D32" s="58">
        <v>56550</v>
      </c>
      <c r="E32" s="122"/>
    </row>
    <row r="33" spans="1:5" s="10" customFormat="1">
      <c r="A33" s="127"/>
      <c r="B33" s="128"/>
      <c r="C33" s="128"/>
      <c r="D33" s="129"/>
      <c r="E33" s="130"/>
    </row>
    <row r="34" spans="1:5" s="10" customFormat="1" ht="13.5" thickBot="1">
      <c r="A34" s="123" t="s">
        <v>88</v>
      </c>
      <c r="B34" s="7"/>
      <c r="C34" s="7"/>
      <c r="D34" s="54">
        <f>SUM(D32)</f>
        <v>56550</v>
      </c>
      <c r="E34" s="124"/>
    </row>
    <row r="35" spans="1:5" s="10" customFormat="1">
      <c r="A35" s="57" t="s">
        <v>68</v>
      </c>
      <c r="B35" s="11"/>
      <c r="C35" s="11"/>
      <c r="D35" s="58">
        <v>70374</v>
      </c>
      <c r="E35" s="59"/>
    </row>
    <row r="36" spans="1:5">
      <c r="A36" s="47" t="s">
        <v>38</v>
      </c>
      <c r="B36" s="16" t="s">
        <v>125</v>
      </c>
      <c r="C36" s="16">
        <v>12</v>
      </c>
      <c r="D36" s="53">
        <v>7613</v>
      </c>
      <c r="E36" s="38" t="s">
        <v>37</v>
      </c>
    </row>
    <row r="37" spans="1:5" ht="13.5" thickBot="1">
      <c r="A37" s="46" t="s">
        <v>36</v>
      </c>
      <c r="B37" s="33"/>
      <c r="C37" s="33"/>
      <c r="D37" s="54">
        <f>SUM(D35:D36)</f>
        <v>77987</v>
      </c>
      <c r="E37" s="48"/>
    </row>
    <row r="38" spans="1:5" ht="13.5" thickBot="1">
      <c r="A38" s="12" t="s">
        <v>126</v>
      </c>
      <c r="B38" s="13"/>
      <c r="C38" s="13"/>
      <c r="D38" s="14">
        <f>D12+D16+D20+D23+D27+D31+D34+D37</f>
        <v>3606348</v>
      </c>
      <c r="E38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7"/>
  <sheetViews>
    <sheetView tabSelected="1" topLeftCell="A37" workbookViewId="0">
      <selection activeCell="G76" sqref="G7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53" t="s">
        <v>7</v>
      </c>
      <c r="B1" s="153"/>
      <c r="C1" s="153"/>
      <c r="D1" s="153"/>
      <c r="E1" s="153"/>
      <c r="F1" s="153"/>
      <c r="G1" s="153"/>
      <c r="H1" s="1"/>
    </row>
    <row r="3" spans="1:30">
      <c r="A3" s="153" t="s">
        <v>9</v>
      </c>
      <c r="B3" s="153"/>
      <c r="C3" s="153"/>
      <c r="D3" s="153"/>
      <c r="E3" s="153"/>
      <c r="F3" s="153"/>
      <c r="G3" s="153"/>
      <c r="H3" s="1"/>
      <c r="I3" s="1"/>
    </row>
    <row r="4" spans="1:30">
      <c r="A4" s="153" t="s">
        <v>11</v>
      </c>
      <c r="B4" s="153"/>
      <c r="C4" s="153"/>
      <c r="D4" s="153"/>
      <c r="E4" s="153"/>
      <c r="F4" s="153"/>
      <c r="G4" s="153"/>
      <c r="H4" s="1"/>
      <c r="J4" s="2"/>
    </row>
    <row r="5" spans="1:30">
      <c r="A5" s="153" t="s">
        <v>127</v>
      </c>
      <c r="B5" s="153"/>
      <c r="C5" s="153"/>
      <c r="D5" s="153"/>
      <c r="E5" s="153"/>
      <c r="F5" s="153"/>
      <c r="G5" s="153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2" t="s">
        <v>69</v>
      </c>
      <c r="B8" s="68"/>
      <c r="C8" s="68"/>
      <c r="D8" s="76"/>
      <c r="E8" s="76"/>
      <c r="F8" s="76"/>
      <c r="G8" s="75">
        <v>16964.14</v>
      </c>
      <c r="H8" s="77"/>
    </row>
    <row r="9" spans="1:30" s="21" customFormat="1">
      <c r="A9" s="72" t="s">
        <v>34</v>
      </c>
      <c r="B9" s="16" t="s">
        <v>125</v>
      </c>
      <c r="C9" s="24">
        <v>27</v>
      </c>
      <c r="D9" s="25">
        <v>1103</v>
      </c>
      <c r="E9" s="62" t="s">
        <v>130</v>
      </c>
      <c r="F9" s="25">
        <v>779259</v>
      </c>
      <c r="G9" s="26">
        <v>904.4</v>
      </c>
      <c r="H9" s="65" t="s">
        <v>131</v>
      </c>
    </row>
    <row r="10" spans="1:30" s="21" customFormat="1">
      <c r="A10" s="83"/>
      <c r="B10" s="16" t="s">
        <v>125</v>
      </c>
      <c r="C10" s="31">
        <v>27</v>
      </c>
      <c r="D10" s="61">
        <v>1105</v>
      </c>
      <c r="E10" s="62" t="s">
        <v>101</v>
      </c>
      <c r="F10" s="61">
        <v>48426</v>
      </c>
      <c r="G10" s="63">
        <v>95</v>
      </c>
      <c r="H10" s="81" t="s">
        <v>113</v>
      </c>
    </row>
    <row r="11" spans="1:30" s="21" customFormat="1">
      <c r="A11" s="83"/>
      <c r="B11" s="16" t="s">
        <v>125</v>
      </c>
      <c r="C11" s="31">
        <v>31</v>
      </c>
      <c r="D11" s="61">
        <v>1109</v>
      </c>
      <c r="E11" s="62" t="s">
        <v>101</v>
      </c>
      <c r="F11" s="61">
        <v>48495</v>
      </c>
      <c r="G11" s="63">
        <v>80</v>
      </c>
      <c r="H11" s="81" t="s">
        <v>113</v>
      </c>
    </row>
    <row r="12" spans="1:30" s="21" customFormat="1">
      <c r="A12" s="83"/>
      <c r="B12" s="120" t="s">
        <v>125</v>
      </c>
      <c r="C12" s="31">
        <v>31</v>
      </c>
      <c r="D12" s="61">
        <v>1111</v>
      </c>
      <c r="E12" s="62" t="s">
        <v>132</v>
      </c>
      <c r="F12" s="61">
        <v>4148</v>
      </c>
      <c r="G12" s="63">
        <v>892.5</v>
      </c>
      <c r="H12" s="81" t="s">
        <v>133</v>
      </c>
    </row>
    <row r="13" spans="1:30" s="20" customFormat="1" ht="13.5" thickBot="1">
      <c r="A13" s="94" t="s">
        <v>35</v>
      </c>
      <c r="B13" s="60"/>
      <c r="C13" s="60"/>
      <c r="D13" s="95"/>
      <c r="E13" s="95"/>
      <c r="F13" s="95"/>
      <c r="G13" s="63">
        <f>SUM(G8:G12)</f>
        <v>18936.04</v>
      </c>
      <c r="H13" s="96"/>
    </row>
    <row r="14" spans="1:30" s="20" customFormat="1">
      <c r="A14" s="85" t="s">
        <v>80</v>
      </c>
      <c r="B14" s="101"/>
      <c r="C14" s="101"/>
      <c r="D14" s="102"/>
      <c r="E14" s="102"/>
      <c r="F14" s="102"/>
      <c r="G14" s="75">
        <v>2871.64</v>
      </c>
      <c r="H14" s="103"/>
    </row>
    <row r="15" spans="1:30" s="21" customFormat="1">
      <c r="A15" s="97" t="s">
        <v>76</v>
      </c>
      <c r="B15" s="16" t="s">
        <v>125</v>
      </c>
      <c r="C15" s="32">
        <v>27</v>
      </c>
      <c r="D15" s="98">
        <v>1104</v>
      </c>
      <c r="E15" s="99" t="s">
        <v>130</v>
      </c>
      <c r="F15" s="98">
        <v>779482</v>
      </c>
      <c r="G15" s="79">
        <v>177.08</v>
      </c>
      <c r="H15" s="100" t="s">
        <v>134</v>
      </c>
    </row>
    <row r="16" spans="1:30" s="20" customFormat="1" ht="13.5" thickBot="1">
      <c r="A16" s="86" t="s">
        <v>77</v>
      </c>
      <c r="B16" s="27"/>
      <c r="C16" s="27"/>
      <c r="D16" s="28"/>
      <c r="E16" s="28"/>
      <c r="F16" s="28"/>
      <c r="G16" s="29">
        <f>SUM(G14:G15)</f>
        <v>3048.72</v>
      </c>
      <c r="H16" s="66"/>
    </row>
    <row r="17" spans="1:8" s="20" customFormat="1">
      <c r="A17" s="87" t="s">
        <v>70</v>
      </c>
      <c r="B17" s="73"/>
      <c r="C17" s="73"/>
      <c r="D17" s="89"/>
      <c r="E17" s="89"/>
      <c r="F17" s="89"/>
      <c r="G17" s="79">
        <v>59345.16</v>
      </c>
      <c r="H17" s="90"/>
    </row>
    <row r="18" spans="1:8">
      <c r="A18" s="84" t="s">
        <v>16</v>
      </c>
      <c r="B18" s="16" t="s">
        <v>125</v>
      </c>
      <c r="C18" s="24">
        <v>27</v>
      </c>
      <c r="D18" s="24">
        <v>1102</v>
      </c>
      <c r="E18" s="17" t="s">
        <v>32</v>
      </c>
      <c r="F18" s="24">
        <v>9658976817</v>
      </c>
      <c r="G18" s="26">
        <v>2898.32</v>
      </c>
      <c r="H18" s="69" t="s">
        <v>102</v>
      </c>
    </row>
    <row r="19" spans="1:8" ht="13.5" thickBot="1">
      <c r="A19" s="86" t="s">
        <v>17</v>
      </c>
      <c r="B19" s="33"/>
      <c r="C19" s="33"/>
      <c r="D19" s="33"/>
      <c r="E19" s="34"/>
      <c r="F19" s="33"/>
      <c r="G19" s="29">
        <f>SUM(G17:G18)</f>
        <v>62243.48</v>
      </c>
      <c r="H19" s="48"/>
    </row>
    <row r="20" spans="1:8">
      <c r="A20" s="87" t="s">
        <v>71</v>
      </c>
      <c r="B20" s="32"/>
      <c r="C20" s="32"/>
      <c r="D20" s="32"/>
      <c r="E20" s="67"/>
      <c r="F20" s="32"/>
      <c r="G20" s="79">
        <v>6248.64</v>
      </c>
      <c r="H20" s="74"/>
    </row>
    <row r="21" spans="1:8">
      <c r="A21" s="84" t="s">
        <v>18</v>
      </c>
      <c r="B21" s="16" t="s">
        <v>125</v>
      </c>
      <c r="C21" s="24">
        <v>23</v>
      </c>
      <c r="D21" s="24">
        <v>1089</v>
      </c>
      <c r="E21" s="17" t="s">
        <v>19</v>
      </c>
      <c r="F21" s="24">
        <v>105652</v>
      </c>
      <c r="G21" s="26">
        <v>377.13</v>
      </c>
      <c r="H21" s="38" t="s">
        <v>20</v>
      </c>
    </row>
    <row r="22" spans="1:8" ht="13.5" thickBot="1">
      <c r="A22" s="86" t="s">
        <v>21</v>
      </c>
      <c r="B22" s="33"/>
      <c r="C22" s="33"/>
      <c r="D22" s="33"/>
      <c r="E22" s="34"/>
      <c r="F22" s="33"/>
      <c r="G22" s="29">
        <f>SUM(G20:G21)</f>
        <v>6625.77</v>
      </c>
      <c r="H22" s="48"/>
    </row>
    <row r="23" spans="1:8">
      <c r="A23" s="85" t="s">
        <v>72</v>
      </c>
      <c r="B23" s="68"/>
      <c r="C23" s="68"/>
      <c r="D23" s="68"/>
      <c r="E23" s="70"/>
      <c r="F23" s="68"/>
      <c r="G23" s="75">
        <v>33675.300000000003</v>
      </c>
      <c r="H23" s="71"/>
    </row>
    <row r="24" spans="1:8">
      <c r="A24" s="72" t="s">
        <v>54</v>
      </c>
      <c r="B24" s="16" t="s">
        <v>125</v>
      </c>
      <c r="C24" s="24">
        <v>2</v>
      </c>
      <c r="D24" s="24">
        <v>1003</v>
      </c>
      <c r="E24" s="104" t="s">
        <v>56</v>
      </c>
      <c r="F24" s="16">
        <v>701</v>
      </c>
      <c r="G24" s="26">
        <v>2500</v>
      </c>
      <c r="H24" s="69" t="s">
        <v>103</v>
      </c>
    </row>
    <row r="25" spans="1:8">
      <c r="A25" s="83"/>
      <c r="B25" s="16" t="s">
        <v>125</v>
      </c>
      <c r="C25" s="31">
        <v>24</v>
      </c>
      <c r="D25" s="31">
        <v>1093</v>
      </c>
      <c r="E25" s="104" t="s">
        <v>56</v>
      </c>
      <c r="F25" s="120">
        <v>795</v>
      </c>
      <c r="G25" s="63">
        <v>2500</v>
      </c>
      <c r="H25" s="69" t="s">
        <v>103</v>
      </c>
    </row>
    <row r="26" spans="1:8" ht="13.5" thickBot="1">
      <c r="A26" s="86" t="s">
        <v>55</v>
      </c>
      <c r="B26" s="33"/>
      <c r="C26" s="33"/>
      <c r="D26" s="33"/>
      <c r="E26" s="34"/>
      <c r="F26" s="33"/>
      <c r="G26" s="29">
        <f>SUM(G23:G25)</f>
        <v>38675.300000000003</v>
      </c>
      <c r="H26" s="48"/>
    </row>
    <row r="27" spans="1:8">
      <c r="A27" s="85" t="s">
        <v>97</v>
      </c>
      <c r="B27" s="32"/>
      <c r="C27" s="32"/>
      <c r="D27" s="32"/>
      <c r="E27" s="67"/>
      <c r="F27" s="32"/>
      <c r="G27" s="79">
        <v>4291.66</v>
      </c>
      <c r="H27" s="131"/>
    </row>
    <row r="28" spans="1:8">
      <c r="A28" s="132" t="s">
        <v>89</v>
      </c>
      <c r="B28" s="16"/>
      <c r="C28" s="24"/>
      <c r="D28" s="24"/>
      <c r="E28" s="17"/>
      <c r="F28" s="24"/>
      <c r="G28" s="26"/>
      <c r="H28" s="125"/>
    </row>
    <row r="29" spans="1:8" ht="13.5" thickBot="1">
      <c r="A29" s="123"/>
      <c r="B29" s="33"/>
      <c r="C29" s="33"/>
      <c r="D29" s="33"/>
      <c r="E29" s="34"/>
      <c r="F29" s="33"/>
      <c r="G29" s="29">
        <f>SUM(G27:G28)</f>
        <v>4291.66</v>
      </c>
      <c r="H29" s="126"/>
    </row>
    <row r="30" spans="1:8">
      <c r="A30" s="87" t="s">
        <v>73</v>
      </c>
      <c r="B30" s="32"/>
      <c r="C30" s="32"/>
      <c r="D30" s="32"/>
      <c r="E30" s="67"/>
      <c r="F30" s="32"/>
      <c r="G30" s="79">
        <v>11770.01</v>
      </c>
      <c r="H30" s="74"/>
    </row>
    <row r="31" spans="1:8">
      <c r="A31" s="84" t="s">
        <v>22</v>
      </c>
      <c r="B31" s="16" t="s">
        <v>125</v>
      </c>
      <c r="C31" s="24">
        <v>12</v>
      </c>
      <c r="D31" s="24">
        <v>1027</v>
      </c>
      <c r="E31" s="17" t="s">
        <v>51</v>
      </c>
      <c r="F31" s="64"/>
      <c r="G31" s="26">
        <v>-52</v>
      </c>
      <c r="H31" s="38" t="s">
        <v>135</v>
      </c>
    </row>
    <row r="32" spans="1:8">
      <c r="A32" s="84"/>
      <c r="B32" s="16" t="s">
        <v>125</v>
      </c>
      <c r="C32" s="24">
        <v>13</v>
      </c>
      <c r="D32" s="24">
        <v>1084</v>
      </c>
      <c r="E32" s="17" t="s">
        <v>104</v>
      </c>
      <c r="F32" s="64">
        <v>230308330499</v>
      </c>
      <c r="G32" s="26">
        <v>158.38</v>
      </c>
      <c r="H32" s="38" t="s">
        <v>110</v>
      </c>
    </row>
    <row r="33" spans="1:8">
      <c r="A33" s="84"/>
      <c r="B33" s="16" t="s">
        <v>125</v>
      </c>
      <c r="C33" s="24">
        <v>13</v>
      </c>
      <c r="D33" s="24">
        <v>1085</v>
      </c>
      <c r="E33" s="17" t="s">
        <v>31</v>
      </c>
      <c r="F33" s="64">
        <v>65925775</v>
      </c>
      <c r="G33" s="26">
        <v>26</v>
      </c>
      <c r="H33" s="38" t="s">
        <v>114</v>
      </c>
    </row>
    <row r="34" spans="1:8">
      <c r="A34" s="84"/>
      <c r="B34" s="16" t="s">
        <v>125</v>
      </c>
      <c r="C34" s="24">
        <v>13</v>
      </c>
      <c r="D34" s="24">
        <v>1086</v>
      </c>
      <c r="E34" s="17" t="s">
        <v>31</v>
      </c>
      <c r="F34" s="64">
        <v>65925775</v>
      </c>
      <c r="G34" s="26">
        <v>380.25</v>
      </c>
      <c r="H34" s="38" t="s">
        <v>30</v>
      </c>
    </row>
    <row r="35" spans="1:8">
      <c r="A35" s="84"/>
      <c r="B35" s="16" t="s">
        <v>125</v>
      </c>
      <c r="C35" s="24">
        <v>23</v>
      </c>
      <c r="D35" s="24">
        <v>1090</v>
      </c>
      <c r="E35" s="17" t="s">
        <v>23</v>
      </c>
      <c r="F35" s="16"/>
      <c r="G35" s="26">
        <v>364.45</v>
      </c>
      <c r="H35" s="38" t="s">
        <v>33</v>
      </c>
    </row>
    <row r="36" spans="1:8">
      <c r="A36" s="138"/>
      <c r="B36" s="120" t="s">
        <v>125</v>
      </c>
      <c r="C36" s="31">
        <v>23</v>
      </c>
      <c r="D36" s="31">
        <v>1091</v>
      </c>
      <c r="E36" s="104" t="s">
        <v>23</v>
      </c>
      <c r="F36" s="120"/>
      <c r="G36" s="63">
        <v>38.85</v>
      </c>
      <c r="H36" s="38" t="s">
        <v>33</v>
      </c>
    </row>
    <row r="37" spans="1:8">
      <c r="A37" s="138"/>
      <c r="B37" s="120" t="s">
        <v>125</v>
      </c>
      <c r="C37" s="31">
        <v>31</v>
      </c>
      <c r="D37" s="31">
        <v>1112</v>
      </c>
      <c r="E37" s="104" t="s">
        <v>23</v>
      </c>
      <c r="F37" s="120"/>
      <c r="G37" s="63">
        <v>743.6</v>
      </c>
      <c r="H37" s="38" t="s">
        <v>33</v>
      </c>
    </row>
    <row r="38" spans="1:8" ht="13.5" thickBot="1">
      <c r="A38" s="86" t="s">
        <v>24</v>
      </c>
      <c r="B38" s="33"/>
      <c r="C38" s="33"/>
      <c r="D38" s="33"/>
      <c r="E38" s="34"/>
      <c r="F38" s="33"/>
      <c r="G38" s="29">
        <f>SUM(G30:G37)</f>
        <v>13429.54</v>
      </c>
      <c r="H38" s="48"/>
    </row>
    <row r="39" spans="1:8">
      <c r="A39" s="85" t="s">
        <v>74</v>
      </c>
      <c r="B39" s="68"/>
      <c r="C39" s="68"/>
      <c r="D39" s="68"/>
      <c r="E39" s="70"/>
      <c r="F39" s="68"/>
      <c r="G39" s="75">
        <v>89772.65</v>
      </c>
      <c r="H39" s="71"/>
    </row>
    <row r="40" spans="1:8">
      <c r="A40" s="84" t="s">
        <v>25</v>
      </c>
      <c r="B40" s="16" t="s">
        <v>125</v>
      </c>
      <c r="C40" s="24">
        <v>23</v>
      </c>
      <c r="D40" s="24">
        <v>1088</v>
      </c>
      <c r="E40" s="17" t="s">
        <v>87</v>
      </c>
      <c r="F40" s="16">
        <v>26094</v>
      </c>
      <c r="G40" s="26">
        <v>129.99</v>
      </c>
      <c r="H40" s="38" t="s">
        <v>120</v>
      </c>
    </row>
    <row r="41" spans="1:8">
      <c r="A41" s="84"/>
      <c r="B41" s="16" t="s">
        <v>125</v>
      </c>
      <c r="C41" s="24">
        <v>24</v>
      </c>
      <c r="D41" s="24">
        <v>1094</v>
      </c>
      <c r="E41" s="17" t="s">
        <v>115</v>
      </c>
      <c r="F41" s="16">
        <v>6060020947</v>
      </c>
      <c r="G41" s="26">
        <v>30</v>
      </c>
      <c r="H41" s="38" t="s">
        <v>116</v>
      </c>
    </row>
    <row r="42" spans="1:8">
      <c r="A42" s="84"/>
      <c r="B42" s="16" t="s">
        <v>125</v>
      </c>
      <c r="C42" s="24">
        <v>27</v>
      </c>
      <c r="D42" s="24">
        <v>1106</v>
      </c>
      <c r="E42" s="17" t="s">
        <v>121</v>
      </c>
      <c r="F42" s="16">
        <v>48426</v>
      </c>
      <c r="G42" s="26">
        <v>29.99</v>
      </c>
      <c r="H42" s="38" t="s">
        <v>136</v>
      </c>
    </row>
    <row r="43" spans="1:8">
      <c r="A43" s="84"/>
      <c r="B43" s="16" t="s">
        <v>125</v>
      </c>
      <c r="C43" s="24">
        <v>27</v>
      </c>
      <c r="D43" s="24">
        <v>1100</v>
      </c>
      <c r="E43" s="17" t="s">
        <v>59</v>
      </c>
      <c r="F43" s="16">
        <v>22345673</v>
      </c>
      <c r="G43" s="26">
        <v>285.60000000000002</v>
      </c>
      <c r="H43" s="38" t="s">
        <v>61</v>
      </c>
    </row>
    <row r="44" spans="1:8">
      <c r="A44" s="84"/>
      <c r="B44" s="16" t="s">
        <v>125</v>
      </c>
      <c r="C44" s="24">
        <v>27</v>
      </c>
      <c r="D44" s="24">
        <v>1099</v>
      </c>
      <c r="E44" s="17" t="s">
        <v>59</v>
      </c>
      <c r="F44" s="16">
        <v>22345968</v>
      </c>
      <c r="G44" s="26">
        <v>4698.12</v>
      </c>
      <c r="H44" s="38" t="s">
        <v>105</v>
      </c>
    </row>
    <row r="45" spans="1:8">
      <c r="A45" s="84"/>
      <c r="B45" s="16" t="s">
        <v>125</v>
      </c>
      <c r="C45" s="24">
        <v>27</v>
      </c>
      <c r="D45" s="24">
        <v>1101</v>
      </c>
      <c r="E45" s="17" t="s">
        <v>59</v>
      </c>
      <c r="F45" s="16">
        <v>22345358</v>
      </c>
      <c r="G45" s="26">
        <v>166.6</v>
      </c>
      <c r="H45" s="38" t="s">
        <v>60</v>
      </c>
    </row>
    <row r="46" spans="1:8">
      <c r="A46" s="84"/>
      <c r="B46" s="16" t="s">
        <v>125</v>
      </c>
      <c r="C46" s="24">
        <v>27</v>
      </c>
      <c r="D46" s="24">
        <v>1097</v>
      </c>
      <c r="E46" s="17" t="s">
        <v>57</v>
      </c>
      <c r="F46" s="16">
        <v>774</v>
      </c>
      <c r="G46" s="26">
        <v>2014</v>
      </c>
      <c r="H46" s="38" t="s">
        <v>58</v>
      </c>
    </row>
    <row r="47" spans="1:8">
      <c r="A47" s="138"/>
      <c r="B47" s="16" t="s">
        <v>125</v>
      </c>
      <c r="C47" s="31">
        <v>27</v>
      </c>
      <c r="D47" s="31">
        <v>1098</v>
      </c>
      <c r="E47" s="35" t="s">
        <v>53</v>
      </c>
      <c r="F47" s="120">
        <v>24383</v>
      </c>
      <c r="G47" s="63">
        <v>952</v>
      </c>
      <c r="H47" s="91" t="s">
        <v>117</v>
      </c>
    </row>
    <row r="48" spans="1:8">
      <c r="A48" s="138"/>
      <c r="B48" s="16" t="s">
        <v>125</v>
      </c>
      <c r="C48" s="31">
        <v>27</v>
      </c>
      <c r="D48" s="31">
        <v>1107</v>
      </c>
      <c r="E48" s="35" t="s">
        <v>137</v>
      </c>
      <c r="F48" s="120">
        <v>129</v>
      </c>
      <c r="G48" s="63">
        <v>400</v>
      </c>
      <c r="H48" s="91" t="s">
        <v>138</v>
      </c>
    </row>
    <row r="49" spans="1:228">
      <c r="A49" s="138"/>
      <c r="B49" s="16" t="s">
        <v>125</v>
      </c>
      <c r="C49" s="31">
        <v>27</v>
      </c>
      <c r="D49" s="31">
        <v>1108</v>
      </c>
      <c r="E49" s="143" t="s">
        <v>139</v>
      </c>
      <c r="F49" s="120">
        <v>301046733</v>
      </c>
      <c r="G49" s="63">
        <v>959.84</v>
      </c>
      <c r="H49" s="91" t="s">
        <v>140</v>
      </c>
    </row>
    <row r="50" spans="1:228">
      <c r="A50" s="138"/>
      <c r="B50" s="120" t="s">
        <v>125</v>
      </c>
      <c r="C50" s="31">
        <v>31</v>
      </c>
      <c r="D50" s="31">
        <v>1110</v>
      </c>
      <c r="E50" s="17" t="s">
        <v>121</v>
      </c>
      <c r="F50" s="120">
        <v>48495</v>
      </c>
      <c r="G50" s="63">
        <v>18</v>
      </c>
      <c r="H50" s="91" t="s">
        <v>141</v>
      </c>
    </row>
    <row r="51" spans="1:228">
      <c r="A51" s="138"/>
      <c r="B51" s="120" t="s">
        <v>125</v>
      </c>
      <c r="C51" s="31">
        <v>31</v>
      </c>
      <c r="D51" s="31">
        <v>270</v>
      </c>
      <c r="E51" s="143" t="s">
        <v>51</v>
      </c>
      <c r="F51" s="120" t="s">
        <v>118</v>
      </c>
      <c r="G51" s="63">
        <v>520</v>
      </c>
      <c r="H51" s="91" t="s">
        <v>62</v>
      </c>
    </row>
    <row r="52" spans="1:228" s="8" customFormat="1" ht="13.5" thickBot="1">
      <c r="A52" s="86" t="s">
        <v>26</v>
      </c>
      <c r="B52" s="33"/>
      <c r="C52" s="33"/>
      <c r="D52" s="33"/>
      <c r="E52" s="139"/>
      <c r="F52" s="33"/>
      <c r="G52" s="29">
        <f>SUM(G39:G51)</f>
        <v>99976.790000000008</v>
      </c>
      <c r="H52" s="48"/>
      <c r="I52" s="10"/>
      <c r="J52" s="10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>
      <c r="A53" s="85" t="s">
        <v>98</v>
      </c>
      <c r="B53" s="68"/>
      <c r="C53" s="68"/>
      <c r="D53" s="68"/>
      <c r="E53" s="70"/>
      <c r="F53" s="68"/>
      <c r="G53" s="75">
        <v>590.04</v>
      </c>
      <c r="H53" s="7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>
      <c r="A54" s="84" t="s">
        <v>90</v>
      </c>
      <c r="B54" s="16"/>
      <c r="C54" s="24"/>
      <c r="D54" s="24"/>
      <c r="E54" s="17"/>
      <c r="F54" s="24"/>
      <c r="G54" s="26"/>
      <c r="H54" s="6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 ht="13.5" thickBot="1">
      <c r="A55" s="86" t="s">
        <v>91</v>
      </c>
      <c r="B55" s="33"/>
      <c r="C55" s="33"/>
      <c r="D55" s="33"/>
      <c r="E55" s="34"/>
      <c r="F55" s="33"/>
      <c r="G55" s="29">
        <v>590.04</v>
      </c>
      <c r="H55" s="48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85" t="s">
        <v>99</v>
      </c>
      <c r="B56" s="68"/>
      <c r="C56" s="68"/>
      <c r="D56" s="68"/>
      <c r="E56" s="70"/>
      <c r="F56" s="68"/>
      <c r="G56" s="75">
        <v>2652.5</v>
      </c>
      <c r="H56" s="71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>
      <c r="A57" s="84" t="s">
        <v>92</v>
      </c>
      <c r="B57" s="16"/>
      <c r="C57" s="24"/>
      <c r="D57" s="24"/>
      <c r="E57" s="17"/>
      <c r="F57" s="16"/>
      <c r="G57" s="26"/>
      <c r="H57" s="6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 ht="13.5" thickBot="1">
      <c r="A58" s="86" t="s">
        <v>93</v>
      </c>
      <c r="B58" s="33"/>
      <c r="C58" s="33"/>
      <c r="D58" s="33"/>
      <c r="E58" s="34"/>
      <c r="F58" s="33"/>
      <c r="G58" s="29">
        <f>SUM(G56:G57)</f>
        <v>2652.5</v>
      </c>
      <c r="H58" s="4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85" t="s">
        <v>107</v>
      </c>
      <c r="B59" s="68"/>
      <c r="C59" s="68"/>
      <c r="D59" s="68"/>
      <c r="E59" s="70"/>
      <c r="F59" s="68"/>
      <c r="G59" s="75">
        <v>498.56</v>
      </c>
      <c r="H59" s="71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>
      <c r="A60" s="97" t="s">
        <v>106</v>
      </c>
      <c r="B60" s="11"/>
      <c r="C60" s="32"/>
      <c r="D60" s="32"/>
      <c r="E60" s="122"/>
      <c r="F60" s="32"/>
      <c r="G60" s="79"/>
      <c r="H60" s="133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 ht="13.5" thickBot="1">
      <c r="A61" s="86" t="s">
        <v>109</v>
      </c>
      <c r="B61" s="33"/>
      <c r="C61" s="33"/>
      <c r="D61" s="33"/>
      <c r="E61" s="34"/>
      <c r="F61" s="33"/>
      <c r="G61" s="29">
        <f>SUM(G59:G60)</f>
        <v>498.56</v>
      </c>
      <c r="H61" s="48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>
      <c r="A62" s="135" t="s">
        <v>142</v>
      </c>
      <c r="B62" s="11" t="s">
        <v>125</v>
      </c>
      <c r="C62" s="32">
        <v>23</v>
      </c>
      <c r="D62" s="32">
        <v>1092</v>
      </c>
      <c r="E62" s="122" t="s">
        <v>144</v>
      </c>
      <c r="F62" s="32">
        <v>2023001010</v>
      </c>
      <c r="G62" s="79">
        <v>307.12</v>
      </c>
      <c r="H62" s="150" t="s">
        <v>145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 ht="13.5" thickBot="1">
      <c r="A63" s="86" t="s">
        <v>143</v>
      </c>
      <c r="B63" s="136"/>
      <c r="C63" s="136"/>
      <c r="D63" s="136"/>
      <c r="E63" s="155"/>
      <c r="F63" s="136"/>
      <c r="G63" s="137">
        <f>SUM(G62)</f>
        <v>307.12</v>
      </c>
      <c r="H63" s="140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41" customFormat="1">
      <c r="A64" s="82" t="s">
        <v>119</v>
      </c>
      <c r="B64" s="68"/>
      <c r="C64" s="68"/>
      <c r="D64" s="68"/>
      <c r="E64" s="70"/>
      <c r="F64" s="68"/>
      <c r="G64" s="75">
        <v>494.99</v>
      </c>
      <c r="H64" s="71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  <c r="AL64" s="142"/>
      <c r="AM64" s="142"/>
      <c r="AN64" s="142"/>
      <c r="AO64" s="142"/>
      <c r="AP64" s="142"/>
      <c r="AQ64" s="142"/>
      <c r="AR64" s="142"/>
      <c r="AS64" s="142"/>
      <c r="AT64" s="142"/>
      <c r="AU64" s="142"/>
      <c r="AV64" s="142"/>
      <c r="AW64" s="142"/>
      <c r="AX64" s="142"/>
      <c r="AY64" s="142"/>
      <c r="AZ64" s="142"/>
      <c r="BA64" s="142"/>
      <c r="BB64" s="142"/>
      <c r="BC64" s="142"/>
      <c r="BD64" s="142"/>
      <c r="BE64" s="142"/>
      <c r="BF64" s="142"/>
      <c r="BG64" s="142"/>
      <c r="BH64" s="142"/>
      <c r="BI64" s="142"/>
      <c r="BJ64" s="142"/>
      <c r="BK64" s="142"/>
      <c r="BL64" s="142"/>
      <c r="BM64" s="142"/>
      <c r="BN64" s="142"/>
      <c r="BO64" s="142"/>
      <c r="BP64" s="142"/>
      <c r="BQ64" s="142"/>
      <c r="BR64" s="142"/>
      <c r="BS64" s="142"/>
      <c r="BT64" s="142"/>
      <c r="BU64" s="142"/>
      <c r="BV64" s="142"/>
      <c r="BW64" s="142"/>
      <c r="BX64" s="142"/>
      <c r="BY64" s="142"/>
      <c r="BZ64" s="142"/>
      <c r="CA64" s="142"/>
      <c r="CB64" s="142"/>
      <c r="CC64" s="142"/>
      <c r="CD64" s="142"/>
      <c r="CE64" s="142"/>
      <c r="CF64" s="142"/>
      <c r="CG64" s="142"/>
      <c r="CH64" s="142"/>
      <c r="CI64" s="142"/>
      <c r="CJ64" s="142"/>
      <c r="CK64" s="142"/>
      <c r="CL64" s="142"/>
      <c r="CM64" s="142"/>
      <c r="CN64" s="142"/>
      <c r="CO64" s="142"/>
      <c r="CP64" s="142"/>
      <c r="CQ64" s="142"/>
      <c r="CR64" s="142"/>
      <c r="CS64" s="142"/>
      <c r="CT64" s="142"/>
      <c r="CU64" s="142"/>
      <c r="CV64" s="142"/>
      <c r="CW64" s="142"/>
      <c r="CX64" s="142"/>
      <c r="CY64" s="142"/>
      <c r="CZ64" s="142"/>
      <c r="DA64" s="142"/>
      <c r="DB64" s="142"/>
      <c r="DC64" s="142"/>
      <c r="DD64" s="142"/>
      <c r="DE64" s="142"/>
      <c r="DF64" s="142"/>
      <c r="DG64" s="142"/>
      <c r="DH64" s="142"/>
      <c r="DI64" s="142"/>
      <c r="DJ64" s="142"/>
      <c r="DK64" s="142"/>
      <c r="DL64" s="142"/>
      <c r="DM64" s="142"/>
      <c r="DN64" s="142"/>
      <c r="DO64" s="142"/>
      <c r="DP64" s="142"/>
      <c r="DQ64" s="142"/>
      <c r="DR64" s="142"/>
      <c r="DS64" s="142"/>
      <c r="DT64" s="142"/>
      <c r="DU64" s="142"/>
      <c r="DV64" s="142"/>
      <c r="DW64" s="142"/>
      <c r="DX64" s="142"/>
      <c r="DY64" s="142"/>
      <c r="DZ64" s="142"/>
      <c r="EA64" s="142"/>
      <c r="EB64" s="142"/>
      <c r="EC64" s="142"/>
      <c r="ED64" s="142"/>
      <c r="EE64" s="142"/>
      <c r="EF64" s="142"/>
      <c r="EG64" s="142"/>
      <c r="EH64" s="142"/>
      <c r="EI64" s="142"/>
      <c r="EJ64" s="142"/>
      <c r="EK64" s="142"/>
      <c r="EL64" s="142"/>
      <c r="EM64" s="142"/>
      <c r="EN64" s="142"/>
      <c r="EO64" s="142"/>
      <c r="EP64" s="142"/>
      <c r="EQ64" s="142"/>
      <c r="ER64" s="142"/>
      <c r="ES64" s="142"/>
      <c r="ET64" s="142"/>
      <c r="EU64" s="142"/>
      <c r="EV64" s="142"/>
      <c r="EW64" s="142"/>
      <c r="EX64" s="142"/>
      <c r="EY64" s="142"/>
      <c r="EZ64" s="142"/>
      <c r="FA64" s="142"/>
      <c r="FB64" s="142"/>
      <c r="FC64" s="142"/>
      <c r="FD64" s="142"/>
      <c r="FE64" s="142"/>
      <c r="FF64" s="142"/>
      <c r="FG64" s="142"/>
      <c r="FH64" s="142"/>
      <c r="FI64" s="142"/>
      <c r="FJ64" s="142"/>
      <c r="FK64" s="142"/>
      <c r="FL64" s="142"/>
      <c r="FM64" s="142"/>
      <c r="FN64" s="142"/>
      <c r="FO64" s="142"/>
      <c r="FP64" s="142"/>
      <c r="FQ64" s="142"/>
      <c r="FR64" s="142"/>
      <c r="FS64" s="142"/>
      <c r="FT64" s="142"/>
      <c r="FU64" s="142"/>
      <c r="FV64" s="142"/>
      <c r="FW64" s="142"/>
      <c r="FX64" s="142"/>
      <c r="FY64" s="142"/>
      <c r="FZ64" s="142"/>
      <c r="GA64" s="142"/>
      <c r="GB64" s="142"/>
      <c r="GC64" s="142"/>
      <c r="GD64" s="142"/>
      <c r="GE64" s="142"/>
      <c r="GF64" s="142"/>
      <c r="GG64" s="142"/>
      <c r="GH64" s="142"/>
      <c r="GI64" s="142"/>
      <c r="GJ64" s="142"/>
      <c r="GK64" s="142"/>
      <c r="GL64" s="142"/>
      <c r="GM64" s="142"/>
      <c r="GN64" s="142"/>
      <c r="GO64" s="142"/>
      <c r="GP64" s="142"/>
      <c r="GQ64" s="142"/>
      <c r="GR64" s="142"/>
      <c r="GS64" s="142"/>
      <c r="GT64" s="142"/>
      <c r="GU64" s="142"/>
      <c r="GV64" s="142"/>
      <c r="GW64" s="142"/>
      <c r="GX64" s="142"/>
      <c r="GY64" s="142"/>
      <c r="GZ64" s="142"/>
      <c r="HA64" s="142"/>
      <c r="HB64" s="142"/>
      <c r="HC64" s="142"/>
      <c r="HD64" s="142"/>
      <c r="HE64" s="142"/>
      <c r="HF64" s="142"/>
      <c r="HG64" s="142"/>
      <c r="HH64" s="142"/>
      <c r="HI64" s="142"/>
      <c r="HJ64" s="142"/>
      <c r="HK64" s="142"/>
      <c r="HL64" s="142"/>
      <c r="HM64" s="142"/>
      <c r="HN64" s="142"/>
      <c r="HO64" s="142"/>
      <c r="HP64" s="142"/>
      <c r="HQ64" s="142"/>
      <c r="HR64" s="142"/>
      <c r="HS64" s="142"/>
      <c r="HT64" s="142"/>
    </row>
    <row r="65" spans="1:228" s="10" customFormat="1">
      <c r="A65" s="135" t="s">
        <v>111</v>
      </c>
      <c r="B65" s="128"/>
      <c r="C65" s="136"/>
      <c r="D65" s="136"/>
      <c r="E65" s="130"/>
      <c r="F65" s="136"/>
      <c r="G65" s="137"/>
      <c r="H65" s="140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 ht="13.5" thickBot="1">
      <c r="A66" s="86" t="s">
        <v>112</v>
      </c>
      <c r="B66" s="33"/>
      <c r="C66" s="33"/>
      <c r="D66" s="33"/>
      <c r="E66" s="34"/>
      <c r="F66" s="33"/>
      <c r="G66" s="29">
        <v>494.99</v>
      </c>
      <c r="H66" s="48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>
      <c r="A67" s="85" t="s">
        <v>146</v>
      </c>
      <c r="B67" s="31"/>
      <c r="C67" s="136"/>
      <c r="D67" s="136"/>
      <c r="E67" s="155"/>
      <c r="F67" s="136"/>
      <c r="G67" s="137">
        <v>168.98</v>
      </c>
      <c r="H67" s="156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0" customFormat="1">
      <c r="A68" s="149" t="s">
        <v>122</v>
      </c>
      <c r="B68" s="16"/>
      <c r="C68" s="24"/>
      <c r="D68" s="24"/>
      <c r="E68" s="17"/>
      <c r="F68" s="24"/>
      <c r="G68" s="26"/>
      <c r="H68" s="125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0" customFormat="1" ht="13.5" thickBot="1">
      <c r="A69" s="144" t="s">
        <v>123</v>
      </c>
      <c r="B69" s="145"/>
      <c r="C69" s="145"/>
      <c r="D69" s="145"/>
      <c r="E69" s="146"/>
      <c r="F69" s="145"/>
      <c r="G69" s="147">
        <v>168.98</v>
      </c>
      <c r="H69" s="148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10" customFormat="1">
      <c r="A70" s="87" t="s">
        <v>108</v>
      </c>
      <c r="B70" s="32"/>
      <c r="C70" s="32"/>
      <c r="D70" s="32"/>
      <c r="E70" s="67"/>
      <c r="F70" s="32"/>
      <c r="G70" s="79">
        <v>6075.92</v>
      </c>
      <c r="H70" s="74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10" customFormat="1">
      <c r="A71" s="84" t="s">
        <v>75</v>
      </c>
      <c r="B71" s="16"/>
      <c r="C71" s="24"/>
      <c r="D71" s="24"/>
      <c r="E71" s="17"/>
      <c r="F71" s="24"/>
      <c r="G71" s="26">
        <v>0</v>
      </c>
      <c r="H71" s="69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10" customFormat="1" ht="13.5" thickBot="1">
      <c r="A72" s="86" t="s">
        <v>52</v>
      </c>
      <c r="B72" s="33"/>
      <c r="C72" s="33"/>
      <c r="D72" s="33"/>
      <c r="E72" s="34"/>
      <c r="F72" s="33"/>
      <c r="G72" s="29">
        <f>SUM(G70:G71)</f>
        <v>6075.92</v>
      </c>
      <c r="H72" s="48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10" customFormat="1">
      <c r="A73" s="85" t="s">
        <v>100</v>
      </c>
      <c r="B73" s="68"/>
      <c r="C73" s="68"/>
      <c r="D73" s="68"/>
      <c r="E73" s="70"/>
      <c r="F73" s="68"/>
      <c r="G73" s="75">
        <v>7737.61</v>
      </c>
      <c r="H73" s="71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10" customFormat="1">
      <c r="A74" s="84" t="s">
        <v>94</v>
      </c>
      <c r="B74" s="16"/>
      <c r="C74" s="24"/>
      <c r="D74" s="24"/>
      <c r="E74" s="17"/>
      <c r="F74" s="24"/>
      <c r="G74" s="26"/>
      <c r="H74" s="69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10" customFormat="1" ht="13.5" thickBot="1">
      <c r="A75" s="86" t="s">
        <v>95</v>
      </c>
      <c r="B75" s="33"/>
      <c r="C75" s="33"/>
      <c r="D75" s="33"/>
      <c r="E75" s="34"/>
      <c r="F75" s="33"/>
      <c r="G75" s="29">
        <f>SUM(G73:G74)</f>
        <v>7737.61</v>
      </c>
      <c r="H75" s="48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5" customFormat="1" ht="13.5" thickBot="1">
      <c r="A76" s="88" t="s">
        <v>126</v>
      </c>
      <c r="B76" s="73"/>
      <c r="C76" s="73"/>
      <c r="D76" s="73"/>
      <c r="E76" s="6"/>
      <c r="F76" s="73"/>
      <c r="G76" s="80">
        <f>G13+G16+G19+G22+G26+G29+G38+G52+G55+G58+G61+G63+G66+G69+G72+G75</f>
        <v>265753.02</v>
      </c>
      <c r="H76" s="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</row>
    <row r="77" spans="1:228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A12" sqref="A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54" t="s">
        <v>7</v>
      </c>
      <c r="B1" s="154"/>
      <c r="C1" s="154"/>
      <c r="D1" s="154"/>
      <c r="E1" s="154"/>
      <c r="F1" s="154"/>
    </row>
    <row r="3" spans="1:9">
      <c r="A3" s="153" t="s">
        <v>9</v>
      </c>
      <c r="B3" s="153"/>
      <c r="C3" s="153"/>
      <c r="D3" s="153"/>
      <c r="E3" s="153"/>
      <c r="F3" s="153"/>
    </row>
    <row r="4" spans="1:9">
      <c r="A4" s="153" t="s">
        <v>81</v>
      </c>
      <c r="B4" s="153"/>
      <c r="C4" s="153"/>
      <c r="D4" s="153"/>
      <c r="E4" s="153"/>
      <c r="F4" s="153"/>
    </row>
    <row r="5" spans="1:9">
      <c r="A5" s="153" t="s">
        <v>127</v>
      </c>
      <c r="B5" s="153"/>
      <c r="C5" s="153"/>
      <c r="D5" s="153"/>
    </row>
    <row r="6" spans="1:9" ht="13.5" thickBot="1"/>
    <row r="7" spans="1:9" s="93" customFormat="1" ht="69" customHeight="1" thickBot="1">
      <c r="A7" s="106" t="s">
        <v>4</v>
      </c>
      <c r="B7" s="107" t="s">
        <v>0</v>
      </c>
      <c r="C7" s="107" t="s">
        <v>12</v>
      </c>
      <c r="D7" s="108" t="s">
        <v>13</v>
      </c>
      <c r="E7" s="107" t="s">
        <v>14</v>
      </c>
      <c r="F7" s="107" t="s">
        <v>15</v>
      </c>
      <c r="G7" s="117" t="s">
        <v>84</v>
      </c>
      <c r="H7" s="118" t="s">
        <v>3</v>
      </c>
      <c r="I7" s="105"/>
    </row>
    <row r="8" spans="1:9" s="114" customFormat="1" ht="15.75" customHeight="1">
      <c r="A8" s="116" t="s">
        <v>85</v>
      </c>
      <c r="B8" s="112"/>
      <c r="C8" s="112"/>
      <c r="D8" s="113"/>
      <c r="E8" s="112"/>
      <c r="F8" s="112"/>
      <c r="G8" s="113">
        <v>187611.87</v>
      </c>
      <c r="H8" s="73"/>
    </row>
    <row r="9" spans="1:9">
      <c r="A9" s="115" t="s">
        <v>82</v>
      </c>
      <c r="B9" s="16"/>
      <c r="C9" s="16"/>
      <c r="D9" s="16"/>
      <c r="E9" s="16"/>
      <c r="F9" s="16"/>
      <c r="G9" s="16"/>
      <c r="H9" s="17"/>
    </row>
    <row r="10" spans="1:9">
      <c r="A10" s="44" t="s">
        <v>83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09" t="s">
        <v>126</v>
      </c>
      <c r="B11" s="110"/>
      <c r="C11" s="110"/>
      <c r="D11" s="110"/>
      <c r="E11" s="110"/>
      <c r="F11" s="110"/>
      <c r="G11" s="134">
        <f>G10</f>
        <v>187611.87</v>
      </c>
      <c r="H11" s="111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2024-01-12T09:51:49Z</dcterms:modified>
</cp:coreProperties>
</file>