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62" i="2"/>
  <c r="G55"/>
  <c r="G13"/>
  <c r="G25"/>
  <c r="G58"/>
  <c r="G53"/>
  <c r="D29" i="1"/>
  <c r="D26" l="1"/>
  <c r="D20"/>
  <c r="G61" i="2"/>
  <c r="G50"/>
  <c r="G36"/>
  <c r="G29"/>
  <c r="G21"/>
  <c r="G16"/>
  <c r="D23" i="1"/>
  <c r="D17"/>
  <c r="D14"/>
  <c r="D11"/>
  <c r="D30" l="1"/>
</calcChain>
</file>

<file path=xl/sharedStrings.xml><?xml version="1.0" encoding="utf-8"?>
<sst xmlns="http://schemas.openxmlformats.org/spreadsheetml/2006/main" count="190" uniqueCount="134">
  <si>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</si>
  <si>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</si>
  <si>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</si>
  <si>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</si>
  <si>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</si>
  <si>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</si>
  <si>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</si>
  <si>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</si>
  <si>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</si>
  <si>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</si>
  <si>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</si>
  <si>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</si>
  <si>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</si>
  <si>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</si>
  <si>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</si>
  <si>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</si>
  <si>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</si>
  <si>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</si>
  <si>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</si>
  <si>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</si>
  <si>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</si>
  <si>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</si>
  <si>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</si>
  <si>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</si>
  <si>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</si>
  <si>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</si>
  <si>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</si>
  <si>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</si>
  <si>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</si>
  <si>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</si>
  <si>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</si>
  <si>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</si>
  <si>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</si>
  <si>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</si>
  <si>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</si>
  <si>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</si>
  <si>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</si>
  <si>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</si>
  <si>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</si>
  <si>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</si>
  <si>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</si>
  <si>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</si>
  <si>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</si>
  <si>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</si>
  <si>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chelt.comune gaze naturale</t>
  </si>
  <si>
    <t>SOBIS SOLUTIONS SRL SIBIU</t>
  </si>
  <si>
    <t>chelt.comune paza</t>
  </si>
  <si>
    <t>ENGIE SA</t>
  </si>
  <si>
    <t>consum gaze naturale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</si>
  <si>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</si>
  <si>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</si>
  <si>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</si>
  <si>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</si>
  <si>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</si>
  <si>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</si>
  <si>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</si>
  <si>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</si>
  <si>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RTC PROFFICE EXPERIENCE SA</t>
  </si>
  <si>
    <t>toner imprimanta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</si>
  <si>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</si>
  <si>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</si>
  <si>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</si>
  <si>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</si>
  <si>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</si>
  <si>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</si>
  <si>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</si>
  <si>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</si>
  <si>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</si>
  <si>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</si>
  <si>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</si>
  <si>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</si>
  <si>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</si>
  <si>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</si>
  <si>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</si>
  <si>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</si>
  <si>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</si>
  <si>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</si>
  <si>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</si>
  <si>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</si>
  <si>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</si>
  <si>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cv paza</t>
  </si>
  <si>
    <t>20.30.03</t>
  </si>
  <si>
    <t>Total 20.30.03</t>
  </si>
  <si>
    <t>10.01.13</t>
  </si>
  <si>
    <t>Total 10.01.13</t>
  </si>
  <si>
    <t>Subtotal 20.30.03</t>
  </si>
  <si>
    <t>ECOCART PRINTING SRL BALS</t>
  </si>
  <si>
    <t>serv.curatenie</t>
  </si>
  <si>
    <t>20.06.01</t>
  </si>
  <si>
    <t>chelt.deplasare</t>
  </si>
  <si>
    <t>MOGOS CATALIN</t>
  </si>
  <si>
    <t>Total 20.06.01</t>
  </si>
  <si>
    <t>Total 20.25</t>
  </si>
  <si>
    <t>Subtotal 10.01.13</t>
  </si>
  <si>
    <t>alimentare card-uri +plata contrib.salariati- ind.conc.medicale</t>
  </si>
  <si>
    <t>contributie asiguratorie pentru munca salarii</t>
  </si>
  <si>
    <t>Subtotal 20.06.01</t>
  </si>
  <si>
    <t>Subtotal 20.25</t>
  </si>
  <si>
    <t>DIRECTIA FINANTELOR PUBLICE LOCALE</t>
  </si>
  <si>
    <t>taxa salubrizare</t>
  </si>
  <si>
    <t>CEDAROM TRADE SRL BRAILA</t>
  </si>
  <si>
    <t>DOSTRAP CLEAN SRL BRAILA</t>
  </si>
  <si>
    <t>IUGAFLOR PREST SRL BRAILA</t>
  </si>
  <si>
    <t>perioada: 01.05 - 31.05.2025</t>
  </si>
  <si>
    <t>Total mai  2025</t>
  </si>
  <si>
    <t>mai</t>
  </si>
  <si>
    <t>ind.delegare</t>
  </si>
  <si>
    <t>perioada: 01.05.- 31.05.2025</t>
  </si>
  <si>
    <t>Total mai 2025</t>
  </si>
  <si>
    <t>SPECTRUM SRL BRAILA</t>
  </si>
  <si>
    <t>cv rechizite</t>
  </si>
  <si>
    <t>cv hartie copiator</t>
  </si>
  <si>
    <t>fc.prof.360</t>
  </si>
  <si>
    <t>fc.prof.381</t>
  </si>
  <si>
    <t>serv.postale</t>
  </si>
  <si>
    <t>ITM BRAILA</t>
  </si>
  <si>
    <t>CEC</t>
  </si>
  <si>
    <t>numerar chelt.materiale</t>
  </si>
  <si>
    <t>FV</t>
  </si>
  <si>
    <t>restituit sold neutilizat</t>
  </si>
  <si>
    <t>comis.incas.POS</t>
  </si>
  <si>
    <t>comis.op.POS</t>
  </si>
  <si>
    <t>serv.vulcanizare</t>
  </si>
  <si>
    <t>REI PRODIMEX SRL</t>
  </si>
  <si>
    <t>cv rep.usa</t>
  </si>
  <si>
    <t>serv.asist.soft</t>
  </si>
  <si>
    <t>dec.387</t>
  </si>
  <si>
    <t>RA MONITORUL OFICIAL</t>
  </si>
  <si>
    <t>fc.prof.115</t>
  </si>
  <si>
    <t>taxa publicare raport activitate</t>
  </si>
  <si>
    <t>Total 20.11</t>
  </si>
  <si>
    <t>BRIO GROUP SRL</t>
  </si>
  <si>
    <t>hot.134</t>
  </si>
  <si>
    <t>chelt.judiciare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</si>
</sst>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49" fontId="5" fillId="0" borderId="17" xfId="0" applyNumberFormat="1" applyFont="1" applyBorder="1" applyAlignment="1">
      <alignment horizontal="left"/>
    </xf>
    <xf numFmtId="165" fontId="0" fillId="0" borderId="15" xfId="0" applyNumberFormat="1" applyBorder="1"/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5" fillId="0" borderId="17" xfId="0" applyFont="1" applyBorder="1" applyAlignment="1">
      <alignment horizontal="center"/>
    </xf>
    <xf numFmtId="0" fontId="0" fillId="0" borderId="17" xfId="0" applyFont="1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2" fontId="0" fillId="0" borderId="17" xfId="0" applyNumberFormat="1" applyFont="1" applyBorder="1" applyAlignment="1">
      <alignment horizontal="right"/>
    </xf>
    <xf numFmtId="0" fontId="0" fillId="0" borderId="17" xfId="0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25" sqref="C25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103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65</v>
      </c>
      <c r="B9" s="46"/>
      <c r="C9" s="46"/>
      <c r="D9" s="48">
        <v>1397730</v>
      </c>
      <c r="E9" s="46"/>
    </row>
    <row r="10" spans="1:6">
      <c r="A10" s="57" t="s">
        <v>5</v>
      </c>
      <c r="B10" s="21" t="s">
        <v>105</v>
      </c>
      <c r="C10" s="21">
        <v>14</v>
      </c>
      <c r="D10" s="31">
        <v>310634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1708364</v>
      </c>
      <c r="E11" s="6"/>
    </row>
    <row r="12" spans="1:6">
      <c r="A12" s="59" t="s">
        <v>66</v>
      </c>
      <c r="B12" s="14"/>
      <c r="C12" s="14"/>
      <c r="D12" s="15">
        <v>121839</v>
      </c>
      <c r="E12" s="13"/>
    </row>
    <row r="13" spans="1:6">
      <c r="A13" s="22" t="s">
        <v>36</v>
      </c>
      <c r="B13" s="21" t="s">
        <v>105</v>
      </c>
      <c r="C13" s="21">
        <v>14</v>
      </c>
      <c r="D13" s="31">
        <v>26398</v>
      </c>
      <c r="E13" s="22" t="s">
        <v>38</v>
      </c>
    </row>
    <row r="14" spans="1:6" ht="13.5" thickBot="1">
      <c r="A14" s="6" t="s">
        <v>37</v>
      </c>
      <c r="B14" s="8"/>
      <c r="C14" s="8"/>
      <c r="D14" s="12">
        <f>SUM(D12:D13)</f>
        <v>148237</v>
      </c>
      <c r="E14" s="6"/>
    </row>
    <row r="15" spans="1:6">
      <c r="A15" s="59" t="s">
        <v>67</v>
      </c>
      <c r="B15" s="14"/>
      <c r="C15" s="14"/>
      <c r="D15" s="15">
        <v>111063</v>
      </c>
      <c r="E15" s="13"/>
    </row>
    <row r="16" spans="1:6">
      <c r="A16" s="22" t="s">
        <v>33</v>
      </c>
      <c r="B16" s="21" t="s">
        <v>105</v>
      </c>
      <c r="C16" s="21">
        <v>14</v>
      </c>
      <c r="D16" s="31">
        <v>22337</v>
      </c>
      <c r="E16" s="22" t="s">
        <v>34</v>
      </c>
    </row>
    <row r="17" spans="1:5" ht="13.5" thickBot="1">
      <c r="A17" s="6" t="s">
        <v>35</v>
      </c>
      <c r="B17" s="8"/>
      <c r="C17" s="8"/>
      <c r="D17" s="12">
        <f>SUM(D15:D16)</f>
        <v>133400</v>
      </c>
      <c r="E17" s="6"/>
    </row>
    <row r="18" spans="1:5">
      <c r="A18" s="59" t="s">
        <v>93</v>
      </c>
      <c r="B18" s="14"/>
      <c r="C18" s="14"/>
      <c r="D18" s="15">
        <v>1580</v>
      </c>
      <c r="E18" s="13"/>
    </row>
    <row r="19" spans="1:5">
      <c r="A19" s="13" t="s">
        <v>83</v>
      </c>
      <c r="B19" s="21" t="s">
        <v>105</v>
      </c>
      <c r="C19" s="21">
        <v>12</v>
      </c>
      <c r="D19" s="31">
        <v>227</v>
      </c>
      <c r="E19" s="22" t="s">
        <v>106</v>
      </c>
    </row>
    <row r="20" spans="1:5" ht="13.5" thickBot="1">
      <c r="A20" s="6" t="s">
        <v>84</v>
      </c>
      <c r="B20" s="8"/>
      <c r="C20" s="8"/>
      <c r="D20" s="12">
        <f>SUM(D18:D19)</f>
        <v>1807</v>
      </c>
      <c r="E20" s="6"/>
    </row>
    <row r="21" spans="1:5">
      <c r="A21" s="59" t="s">
        <v>68</v>
      </c>
      <c r="B21" s="14"/>
      <c r="C21" s="14"/>
      <c r="D21" s="15">
        <v>34833</v>
      </c>
      <c r="E21" s="13"/>
    </row>
    <row r="22" spans="1:5">
      <c r="A22" s="22" t="s">
        <v>39</v>
      </c>
      <c r="B22" s="21" t="s">
        <v>105</v>
      </c>
      <c r="C22" s="21">
        <v>14</v>
      </c>
      <c r="D22" s="31">
        <v>7844</v>
      </c>
      <c r="E22" s="22" t="s">
        <v>40</v>
      </c>
    </row>
    <row r="23" spans="1:5" s="11" customFormat="1" ht="13.5" thickBot="1">
      <c r="A23" s="6" t="s">
        <v>41</v>
      </c>
      <c r="B23" s="8"/>
      <c r="C23" s="8"/>
      <c r="D23" s="12">
        <f>SUM(D21:D22)</f>
        <v>42677</v>
      </c>
      <c r="E23" s="6"/>
    </row>
    <row r="24" spans="1:5" s="11" customFormat="1">
      <c r="A24" s="59" t="s">
        <v>69</v>
      </c>
      <c r="B24" s="14"/>
      <c r="C24" s="14"/>
      <c r="D24" s="15">
        <v>30674</v>
      </c>
      <c r="E24" s="13"/>
    </row>
    <row r="25" spans="1:5" s="11" customFormat="1">
      <c r="A25" s="22" t="s">
        <v>26</v>
      </c>
      <c r="B25" s="21" t="s">
        <v>105</v>
      </c>
      <c r="C25" s="21">
        <v>14</v>
      </c>
      <c r="D25" s="75">
        <v>14304</v>
      </c>
      <c r="E25" s="22" t="s">
        <v>94</v>
      </c>
    </row>
    <row r="26" spans="1:5" s="11" customFormat="1" ht="13.5" thickBot="1">
      <c r="A26" s="6" t="s">
        <v>27</v>
      </c>
      <c r="B26" s="8"/>
      <c r="C26" s="8"/>
      <c r="D26" s="12">
        <f>SUM(D24:D25)</f>
        <v>44978</v>
      </c>
      <c r="E26" s="6"/>
    </row>
    <row r="27" spans="1:5" s="11" customFormat="1">
      <c r="A27" s="59" t="s">
        <v>70</v>
      </c>
      <c r="B27" s="14"/>
      <c r="C27" s="14"/>
      <c r="D27" s="15">
        <v>38126</v>
      </c>
      <c r="E27" s="13"/>
    </row>
    <row r="28" spans="1:5">
      <c r="A28" s="20" t="s">
        <v>32</v>
      </c>
      <c r="B28" s="21" t="s">
        <v>105</v>
      </c>
      <c r="C28" s="29">
        <v>14</v>
      </c>
      <c r="D28" s="31">
        <v>8528</v>
      </c>
      <c r="E28" s="22" t="s">
        <v>95</v>
      </c>
    </row>
    <row r="29" spans="1:5" ht="13.5" thickBot="1">
      <c r="A29" s="6" t="s">
        <v>31</v>
      </c>
      <c r="B29" s="8"/>
      <c r="C29" s="35"/>
      <c r="D29" s="12">
        <f>SUM(D27:D28)</f>
        <v>46654</v>
      </c>
      <c r="E29" s="86"/>
    </row>
    <row r="30" spans="1:5" ht="13.5" thickBot="1">
      <c r="A30" s="16" t="s">
        <v>104</v>
      </c>
      <c r="B30" s="17"/>
      <c r="C30" s="17"/>
      <c r="D30" s="18">
        <f>D11+D14+D17+D20+D23+D26+D29</f>
        <v>2126117</v>
      </c>
      <c r="E30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3"/>
  <sheetViews>
    <sheetView tabSelected="1" workbookViewId="0">
      <selection activeCell="H46" sqref="H46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4" t="s">
        <v>7</v>
      </c>
      <c r="B1" s="94"/>
      <c r="C1" s="94"/>
      <c r="D1" s="94"/>
      <c r="E1" s="94"/>
      <c r="F1" s="94"/>
      <c r="G1" s="94"/>
      <c r="H1" s="1"/>
    </row>
    <row r="3" spans="1:30">
      <c r="A3" s="94" t="s">
        <v>8</v>
      </c>
      <c r="B3" s="94"/>
      <c r="C3" s="94"/>
      <c r="D3" s="94"/>
      <c r="E3" s="94"/>
      <c r="F3" s="94"/>
      <c r="G3" s="94"/>
      <c r="H3" s="1"/>
      <c r="I3" s="1"/>
    </row>
    <row r="4" spans="1:30">
      <c r="A4" s="94" t="s">
        <v>10</v>
      </c>
      <c r="B4" s="94"/>
      <c r="C4" s="94"/>
      <c r="D4" s="94"/>
      <c r="E4" s="94"/>
      <c r="F4" s="94"/>
      <c r="G4" s="94"/>
      <c r="H4" s="1"/>
      <c r="J4" s="2"/>
    </row>
    <row r="5" spans="1:30">
      <c r="A5" s="94" t="s">
        <v>107</v>
      </c>
      <c r="B5" s="94"/>
      <c r="C5" s="94"/>
      <c r="D5" s="94"/>
      <c r="E5" s="94"/>
      <c r="F5" s="94"/>
      <c r="G5" s="9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71</v>
      </c>
      <c r="B8" s="33"/>
      <c r="C8" s="33"/>
      <c r="D8" s="65"/>
      <c r="E8" s="65"/>
      <c r="F8" s="65"/>
      <c r="G8" s="66">
        <v>10630.39</v>
      </c>
      <c r="H8" s="33"/>
    </row>
    <row r="9" spans="1:30" s="28" customFormat="1">
      <c r="A9" s="20" t="s">
        <v>55</v>
      </c>
      <c r="B9" s="21" t="s">
        <v>105</v>
      </c>
      <c r="C9" s="29">
        <v>20</v>
      </c>
      <c r="D9" s="47">
        <v>588</v>
      </c>
      <c r="E9" s="77" t="s">
        <v>109</v>
      </c>
      <c r="F9" s="47">
        <v>2720</v>
      </c>
      <c r="G9" s="48">
        <v>416.5</v>
      </c>
      <c r="H9" s="58" t="s">
        <v>110</v>
      </c>
    </row>
    <row r="10" spans="1:30" s="28" customFormat="1">
      <c r="A10" s="20"/>
      <c r="B10" s="21" t="s">
        <v>105</v>
      </c>
      <c r="C10" s="29">
        <v>27</v>
      </c>
      <c r="D10" s="47">
        <v>597</v>
      </c>
      <c r="E10" s="77" t="s">
        <v>57</v>
      </c>
      <c r="F10" s="47">
        <v>995337</v>
      </c>
      <c r="G10" s="48">
        <v>470.05</v>
      </c>
      <c r="H10" s="58" t="s">
        <v>111</v>
      </c>
    </row>
    <row r="11" spans="1:30" s="27" customFormat="1">
      <c r="A11" s="46"/>
      <c r="B11" s="21" t="s">
        <v>105</v>
      </c>
      <c r="C11" s="29">
        <v>27</v>
      </c>
      <c r="D11" s="47">
        <v>603</v>
      </c>
      <c r="E11" s="77" t="s">
        <v>86</v>
      </c>
      <c r="F11" s="47">
        <v>5653</v>
      </c>
      <c r="G11" s="48">
        <v>898.45</v>
      </c>
      <c r="H11" s="58" t="s">
        <v>58</v>
      </c>
    </row>
    <row r="12" spans="1:30" s="27" customFormat="1">
      <c r="A12" s="89"/>
      <c r="B12" s="21" t="s">
        <v>105</v>
      </c>
      <c r="C12" s="32">
        <v>29</v>
      </c>
      <c r="D12" s="90">
        <v>609</v>
      </c>
      <c r="E12" s="91" t="s">
        <v>86</v>
      </c>
      <c r="F12" s="90">
        <v>5667</v>
      </c>
      <c r="G12" s="92">
        <v>898.45</v>
      </c>
      <c r="H12" s="93" t="s">
        <v>58</v>
      </c>
    </row>
    <row r="13" spans="1:30" s="27" customFormat="1" ht="13.5" thickBot="1">
      <c r="A13" s="6" t="s">
        <v>56</v>
      </c>
      <c r="B13" s="49"/>
      <c r="C13" s="49"/>
      <c r="D13" s="50"/>
      <c r="E13" s="78"/>
      <c r="F13" s="51"/>
      <c r="G13" s="52">
        <f>SUM(G8:G12)</f>
        <v>13313.84</v>
      </c>
      <c r="H13" s="54"/>
    </row>
    <row r="14" spans="1:30" s="27" customFormat="1">
      <c r="A14" s="59" t="s">
        <v>72</v>
      </c>
      <c r="B14" s="63"/>
      <c r="C14" s="63"/>
      <c r="D14" s="64"/>
      <c r="E14" s="79"/>
      <c r="F14" s="65"/>
      <c r="G14" s="66">
        <v>830.29</v>
      </c>
      <c r="H14" s="67"/>
    </row>
    <row r="15" spans="1:30" s="27" customFormat="1">
      <c r="A15" s="20" t="s">
        <v>59</v>
      </c>
      <c r="B15" s="21" t="s">
        <v>105</v>
      </c>
      <c r="C15" s="29">
        <v>27</v>
      </c>
      <c r="D15" s="47">
        <v>598</v>
      </c>
      <c r="E15" s="76" t="s">
        <v>57</v>
      </c>
      <c r="F15" s="47"/>
      <c r="G15" s="48">
        <v>154.18</v>
      </c>
      <c r="H15" s="58" t="s">
        <v>61</v>
      </c>
    </row>
    <row r="16" spans="1:30" s="27" customFormat="1" ht="13.5" thickBot="1">
      <c r="A16" s="6" t="s">
        <v>60</v>
      </c>
      <c r="B16" s="49"/>
      <c r="C16" s="49"/>
      <c r="D16" s="50"/>
      <c r="E16" s="51"/>
      <c r="F16" s="51"/>
      <c r="G16" s="52">
        <f>SUM(G14:G15)</f>
        <v>984.47</v>
      </c>
      <c r="H16" s="49"/>
    </row>
    <row r="17" spans="1:8" s="27" customFormat="1">
      <c r="A17" s="59" t="s">
        <v>73</v>
      </c>
      <c r="B17" s="63"/>
      <c r="C17" s="63"/>
      <c r="D17" s="64"/>
      <c r="E17" s="65"/>
      <c r="F17" s="65"/>
      <c r="G17" s="66">
        <v>39059.949999999997</v>
      </c>
      <c r="H17" s="63"/>
    </row>
    <row r="18" spans="1:8" s="28" customFormat="1">
      <c r="A18" s="20" t="s">
        <v>15</v>
      </c>
      <c r="B18" s="14" t="s">
        <v>105</v>
      </c>
      <c r="C18" s="33">
        <v>15</v>
      </c>
      <c r="D18" s="65">
        <v>579</v>
      </c>
      <c r="E18" s="22" t="s">
        <v>43</v>
      </c>
      <c r="F18" s="65">
        <v>8241</v>
      </c>
      <c r="G18" s="66">
        <v>79.489999999999995</v>
      </c>
      <c r="H18" s="38" t="s">
        <v>44</v>
      </c>
    </row>
    <row r="19" spans="1:8">
      <c r="B19" s="21" t="s">
        <v>105</v>
      </c>
      <c r="C19" s="29">
        <v>27</v>
      </c>
      <c r="D19" s="29">
        <v>594</v>
      </c>
      <c r="E19" s="22" t="s">
        <v>29</v>
      </c>
      <c r="F19" s="29">
        <v>2520849000</v>
      </c>
      <c r="G19" s="30">
        <v>2445.3000000000002</v>
      </c>
      <c r="H19" s="38" t="s">
        <v>30</v>
      </c>
    </row>
    <row r="20" spans="1:8">
      <c r="A20" s="20"/>
      <c r="B20" s="21" t="s">
        <v>105</v>
      </c>
      <c r="C20" s="29">
        <v>27</v>
      </c>
      <c r="D20" s="29">
        <v>595</v>
      </c>
      <c r="E20" s="22" t="s">
        <v>47</v>
      </c>
      <c r="F20" s="29">
        <v>11516348050</v>
      </c>
      <c r="G20" s="30">
        <v>2757.91</v>
      </c>
      <c r="H20" s="38" t="s">
        <v>48</v>
      </c>
    </row>
    <row r="21" spans="1:8" ht="13.5" thickBot="1">
      <c r="A21" s="6" t="s">
        <v>16</v>
      </c>
      <c r="B21" s="35"/>
      <c r="C21" s="35"/>
      <c r="D21" s="35"/>
      <c r="E21" s="36"/>
      <c r="F21" s="35"/>
      <c r="G21" s="37">
        <f>SUM(G17:G20)</f>
        <v>44342.649999999994</v>
      </c>
      <c r="H21" s="55"/>
    </row>
    <row r="22" spans="1:8">
      <c r="A22" s="59" t="s">
        <v>74</v>
      </c>
      <c r="B22" s="33"/>
      <c r="C22" s="33"/>
      <c r="D22" s="33"/>
      <c r="E22" s="72"/>
      <c r="F22" s="33"/>
      <c r="G22" s="34">
        <v>2721.89</v>
      </c>
      <c r="H22" s="73"/>
    </row>
    <row r="23" spans="1:8">
      <c r="A23" s="20" t="s">
        <v>17</v>
      </c>
      <c r="B23" s="21" t="s">
        <v>105</v>
      </c>
      <c r="C23" s="29">
        <v>27</v>
      </c>
      <c r="D23" s="29">
        <v>599</v>
      </c>
      <c r="E23" s="22" t="s">
        <v>18</v>
      </c>
      <c r="F23" s="29">
        <v>110844</v>
      </c>
      <c r="G23" s="30">
        <v>330.58</v>
      </c>
      <c r="H23" s="22" t="s">
        <v>19</v>
      </c>
    </row>
    <row r="24" spans="1:8">
      <c r="A24" s="87"/>
      <c r="B24" s="80" t="s">
        <v>105</v>
      </c>
      <c r="C24" s="32">
        <v>27</v>
      </c>
      <c r="D24" s="32">
        <v>607</v>
      </c>
      <c r="E24" s="39" t="s">
        <v>98</v>
      </c>
      <c r="F24" s="80">
        <v>72876</v>
      </c>
      <c r="G24" s="41">
        <v>1749.6</v>
      </c>
      <c r="H24" s="39" t="s">
        <v>99</v>
      </c>
    </row>
    <row r="25" spans="1:8" ht="13.5" thickBot="1">
      <c r="A25" s="6" t="s">
        <v>20</v>
      </c>
      <c r="B25" s="35"/>
      <c r="C25" s="35"/>
      <c r="D25" s="35"/>
      <c r="E25" s="36"/>
      <c r="F25" s="35"/>
      <c r="G25" s="37">
        <f>SUM(G22:G24)</f>
        <v>4802.07</v>
      </c>
      <c r="H25" s="55"/>
    </row>
    <row r="26" spans="1:8">
      <c r="A26" s="59" t="s">
        <v>75</v>
      </c>
      <c r="B26" s="33"/>
      <c r="C26" s="33"/>
      <c r="D26" s="33"/>
      <c r="E26" s="72"/>
      <c r="F26" s="33"/>
      <c r="G26" s="34">
        <v>13165</v>
      </c>
      <c r="H26" s="73"/>
    </row>
    <row r="27" spans="1:8">
      <c r="A27" s="60" t="s">
        <v>49</v>
      </c>
      <c r="B27" s="21" t="s">
        <v>105</v>
      </c>
      <c r="C27" s="29">
        <v>23</v>
      </c>
      <c r="D27" s="29">
        <v>591</v>
      </c>
      <c r="E27" s="22" t="s">
        <v>78</v>
      </c>
      <c r="F27" s="21" t="s">
        <v>112</v>
      </c>
      <c r="G27" s="30">
        <v>2500</v>
      </c>
      <c r="H27" s="38" t="s">
        <v>79</v>
      </c>
    </row>
    <row r="28" spans="1:8">
      <c r="A28" s="74"/>
      <c r="B28" s="21" t="s">
        <v>105</v>
      </c>
      <c r="C28" s="32">
        <v>29</v>
      </c>
      <c r="D28" s="32">
        <v>610</v>
      </c>
      <c r="E28" s="39" t="s">
        <v>78</v>
      </c>
      <c r="F28" s="21" t="s">
        <v>113</v>
      </c>
      <c r="G28" s="41">
        <v>2500</v>
      </c>
      <c r="H28" s="38" t="s">
        <v>79</v>
      </c>
    </row>
    <row r="29" spans="1:8" ht="13.5" thickBot="1">
      <c r="A29" s="6" t="s">
        <v>50</v>
      </c>
      <c r="B29" s="35"/>
      <c r="C29" s="35"/>
      <c r="D29" s="35"/>
      <c r="E29" s="36"/>
      <c r="F29" s="35"/>
      <c r="G29" s="37">
        <f>SUM(G26:G28)</f>
        <v>18165</v>
      </c>
      <c r="H29" s="55"/>
    </row>
    <row r="30" spans="1:8">
      <c r="A30" s="59" t="s">
        <v>76</v>
      </c>
      <c r="B30" s="33"/>
      <c r="C30" s="33"/>
      <c r="D30" s="33"/>
      <c r="E30" s="72"/>
      <c r="F30" s="33"/>
      <c r="G30" s="34">
        <v>5727.45</v>
      </c>
      <c r="H30" s="73"/>
    </row>
    <row r="31" spans="1:8">
      <c r="A31" s="20" t="s">
        <v>21</v>
      </c>
      <c r="B31" s="21" t="s">
        <v>105</v>
      </c>
      <c r="C31" s="29">
        <v>20</v>
      </c>
      <c r="D31" s="21">
        <v>583</v>
      </c>
      <c r="E31" s="22" t="s">
        <v>62</v>
      </c>
      <c r="F31" s="61">
        <v>37795059</v>
      </c>
      <c r="G31" s="30">
        <v>26</v>
      </c>
      <c r="H31" s="22" t="s">
        <v>63</v>
      </c>
    </row>
    <row r="32" spans="1:8">
      <c r="A32" s="20"/>
      <c r="B32" s="21" t="s">
        <v>105</v>
      </c>
      <c r="C32" s="29">
        <v>20</v>
      </c>
      <c r="D32" s="29">
        <v>584</v>
      </c>
      <c r="E32" s="22" t="s">
        <v>62</v>
      </c>
      <c r="F32" s="61">
        <v>37795059</v>
      </c>
      <c r="G32" s="30">
        <v>282.72000000000003</v>
      </c>
      <c r="H32" s="22" t="s">
        <v>28</v>
      </c>
    </row>
    <row r="33" spans="1:8">
      <c r="A33" s="20"/>
      <c r="B33" s="21" t="s">
        <v>105</v>
      </c>
      <c r="C33" s="29">
        <v>20</v>
      </c>
      <c r="D33" s="29">
        <v>585</v>
      </c>
      <c r="E33" s="22" t="s">
        <v>62</v>
      </c>
      <c r="F33" s="61">
        <v>37795059</v>
      </c>
      <c r="G33" s="30">
        <v>14.88</v>
      </c>
      <c r="H33" s="22" t="s">
        <v>42</v>
      </c>
    </row>
    <row r="34" spans="1:8">
      <c r="A34" s="20"/>
      <c r="B34" s="21" t="s">
        <v>105</v>
      </c>
      <c r="C34" s="29">
        <v>20</v>
      </c>
      <c r="D34" s="29">
        <v>586</v>
      </c>
      <c r="E34" s="40" t="s">
        <v>62</v>
      </c>
      <c r="F34" s="61">
        <v>37795059</v>
      </c>
      <c r="G34" s="30">
        <v>1.85</v>
      </c>
      <c r="H34" s="22" t="s">
        <v>28</v>
      </c>
    </row>
    <row r="35" spans="1:8">
      <c r="A35" s="20"/>
      <c r="B35" s="21" t="s">
        <v>105</v>
      </c>
      <c r="C35" s="29">
        <v>29</v>
      </c>
      <c r="D35" s="29">
        <v>608</v>
      </c>
      <c r="E35" s="22" t="s">
        <v>64</v>
      </c>
      <c r="F35" s="61">
        <v>8453</v>
      </c>
      <c r="G35" s="30">
        <v>1377</v>
      </c>
      <c r="H35" s="22" t="s">
        <v>114</v>
      </c>
    </row>
    <row r="36" spans="1:8" ht="13.5" thickBot="1">
      <c r="A36" s="6" t="s">
        <v>22</v>
      </c>
      <c r="B36" s="35"/>
      <c r="C36" s="35"/>
      <c r="D36" s="35"/>
      <c r="E36" s="36"/>
      <c r="F36" s="35"/>
      <c r="G36" s="37">
        <f>SUM(G30:G35)</f>
        <v>7429.9000000000005</v>
      </c>
      <c r="H36" s="55"/>
    </row>
    <row r="37" spans="1:8">
      <c r="A37" s="59" t="s">
        <v>77</v>
      </c>
      <c r="B37" s="33"/>
      <c r="C37" s="33"/>
      <c r="D37" s="33"/>
      <c r="E37" s="72"/>
      <c r="F37" s="33"/>
      <c r="G37" s="34">
        <v>40139.519999999997</v>
      </c>
      <c r="H37" s="73"/>
    </row>
    <row r="38" spans="1:8">
      <c r="A38" s="20" t="s">
        <v>23</v>
      </c>
      <c r="B38" s="21" t="s">
        <v>105</v>
      </c>
      <c r="C38" s="29">
        <v>6</v>
      </c>
      <c r="D38" s="29">
        <v>296</v>
      </c>
      <c r="E38" s="22" t="s">
        <v>115</v>
      </c>
      <c r="F38" s="21" t="s">
        <v>116</v>
      </c>
      <c r="G38" s="30">
        <v>300</v>
      </c>
      <c r="H38" s="22" t="s">
        <v>117</v>
      </c>
    </row>
    <row r="39" spans="1:8">
      <c r="A39" s="20"/>
      <c r="B39" s="21" t="s">
        <v>105</v>
      </c>
      <c r="C39" s="29">
        <v>9</v>
      </c>
      <c r="D39" s="29">
        <v>1</v>
      </c>
      <c r="E39" s="22" t="s">
        <v>100</v>
      </c>
      <c r="F39" s="21" t="s">
        <v>118</v>
      </c>
      <c r="G39" s="30">
        <v>-21.26</v>
      </c>
      <c r="H39" s="22" t="s">
        <v>119</v>
      </c>
    </row>
    <row r="40" spans="1:8">
      <c r="A40" s="20"/>
      <c r="B40" s="21" t="s">
        <v>105</v>
      </c>
      <c r="C40" s="29">
        <v>15</v>
      </c>
      <c r="D40" s="29">
        <v>580</v>
      </c>
      <c r="E40" s="22" t="s">
        <v>43</v>
      </c>
      <c r="F40" s="21">
        <v>8241</v>
      </c>
      <c r="G40" s="30">
        <v>179.41</v>
      </c>
      <c r="H40" s="22" t="s">
        <v>46</v>
      </c>
    </row>
    <row r="41" spans="1:8">
      <c r="A41" s="20"/>
      <c r="B41" s="21" t="s">
        <v>105</v>
      </c>
      <c r="C41" s="29">
        <v>20</v>
      </c>
      <c r="D41" s="29">
        <v>587</v>
      </c>
      <c r="E41" s="40" t="s">
        <v>51</v>
      </c>
      <c r="F41" s="21">
        <v>12526925</v>
      </c>
      <c r="G41" s="30">
        <v>345.58</v>
      </c>
      <c r="H41" s="22" t="s">
        <v>52</v>
      </c>
    </row>
    <row r="42" spans="1:8">
      <c r="A42" s="20"/>
      <c r="B42" s="21" t="s">
        <v>105</v>
      </c>
      <c r="C42" s="29">
        <v>23</v>
      </c>
      <c r="D42" s="29">
        <v>592</v>
      </c>
      <c r="E42" s="40" t="s">
        <v>53</v>
      </c>
      <c r="F42" s="21">
        <v>6060014924</v>
      </c>
      <c r="G42" s="30">
        <v>30</v>
      </c>
      <c r="H42" s="22" t="s">
        <v>120</v>
      </c>
    </row>
    <row r="43" spans="1:8">
      <c r="A43" s="20"/>
      <c r="B43" s="21"/>
      <c r="C43" s="29">
        <v>23</v>
      </c>
      <c r="D43" s="29">
        <v>593</v>
      </c>
      <c r="E43" s="40" t="s">
        <v>53</v>
      </c>
      <c r="F43" s="21">
        <v>6060014924</v>
      </c>
      <c r="G43" s="30">
        <v>0.6</v>
      </c>
      <c r="H43" s="22" t="s">
        <v>121</v>
      </c>
    </row>
    <row r="44" spans="1:8">
      <c r="A44" s="20"/>
      <c r="B44" s="21" t="s">
        <v>105</v>
      </c>
      <c r="C44" s="29">
        <v>27</v>
      </c>
      <c r="D44" s="29">
        <v>596</v>
      </c>
      <c r="E44" s="22" t="s">
        <v>102</v>
      </c>
      <c r="F44" s="21">
        <v>242</v>
      </c>
      <c r="G44" s="62">
        <v>892.5</v>
      </c>
      <c r="H44" s="22" t="s">
        <v>122</v>
      </c>
    </row>
    <row r="45" spans="1:8">
      <c r="A45" s="20"/>
      <c r="B45" s="21" t="s">
        <v>105</v>
      </c>
      <c r="C45" s="29">
        <v>27</v>
      </c>
      <c r="D45" s="29">
        <v>600</v>
      </c>
      <c r="E45" s="40" t="s">
        <v>101</v>
      </c>
      <c r="F45" s="29">
        <v>856</v>
      </c>
      <c r="G45" s="30">
        <v>2679</v>
      </c>
      <c r="H45" s="22" t="s">
        <v>87</v>
      </c>
    </row>
    <row r="46" spans="1:8">
      <c r="A46" s="20"/>
      <c r="B46" s="21" t="s">
        <v>105</v>
      </c>
      <c r="C46" s="29">
        <v>27</v>
      </c>
      <c r="D46" s="29">
        <v>601</v>
      </c>
      <c r="E46" s="40" t="s">
        <v>51</v>
      </c>
      <c r="F46" s="21">
        <v>12525425</v>
      </c>
      <c r="G46" s="62">
        <v>6071.86</v>
      </c>
      <c r="H46" s="22" t="s">
        <v>80</v>
      </c>
    </row>
    <row r="47" spans="1:8">
      <c r="A47" s="20"/>
      <c r="B47" s="21" t="s">
        <v>105</v>
      </c>
      <c r="C47" s="29">
        <v>27</v>
      </c>
      <c r="D47" s="29">
        <v>602</v>
      </c>
      <c r="E47" s="22" t="s">
        <v>51</v>
      </c>
      <c r="F47" s="29">
        <v>12530795</v>
      </c>
      <c r="G47" s="62">
        <v>201.59</v>
      </c>
      <c r="H47" s="22" t="s">
        <v>54</v>
      </c>
    </row>
    <row r="48" spans="1:8">
      <c r="A48" s="20"/>
      <c r="B48" s="21" t="s">
        <v>105</v>
      </c>
      <c r="C48" s="29">
        <v>27</v>
      </c>
      <c r="D48" s="29">
        <v>604</v>
      </c>
      <c r="E48" s="22" t="s">
        <v>123</v>
      </c>
      <c r="F48" s="29">
        <v>950</v>
      </c>
      <c r="G48" s="62">
        <v>500</v>
      </c>
      <c r="H48" s="22" t="s">
        <v>124</v>
      </c>
    </row>
    <row r="49" spans="1:228">
      <c r="A49" s="20"/>
      <c r="B49" s="21" t="s">
        <v>105</v>
      </c>
      <c r="C49" s="29">
        <v>27</v>
      </c>
      <c r="D49" s="29">
        <v>605</v>
      </c>
      <c r="E49" s="22" t="s">
        <v>45</v>
      </c>
      <c r="F49" s="21">
        <v>11970</v>
      </c>
      <c r="G49" s="30">
        <v>1190</v>
      </c>
      <c r="H49" s="22" t="s">
        <v>125</v>
      </c>
    </row>
    <row r="50" spans="1:228" s="9" customFormat="1" ht="13.5" thickBot="1">
      <c r="A50" s="6" t="s">
        <v>24</v>
      </c>
      <c r="B50" s="35"/>
      <c r="C50" s="35"/>
      <c r="D50" s="35"/>
      <c r="E50" s="36"/>
      <c r="F50" s="35"/>
      <c r="G50" s="37">
        <f>SUM(G37:G49)</f>
        <v>52508.799999999996</v>
      </c>
      <c r="H50" s="55"/>
      <c r="I50" s="11"/>
      <c r="J50" s="11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1" customFormat="1">
      <c r="A51" s="59" t="s">
        <v>96</v>
      </c>
      <c r="B51" s="33"/>
      <c r="C51" s="33"/>
      <c r="D51" s="33"/>
      <c r="E51" s="72"/>
      <c r="F51" s="33"/>
      <c r="G51" s="34">
        <v>579.73</v>
      </c>
      <c r="H51" s="7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1" customFormat="1">
      <c r="A52" s="20" t="s">
        <v>88</v>
      </c>
      <c r="B52" s="21" t="s">
        <v>105</v>
      </c>
      <c r="C52" s="29">
        <v>12</v>
      </c>
      <c r="D52" s="29">
        <v>492</v>
      </c>
      <c r="E52" s="22" t="s">
        <v>90</v>
      </c>
      <c r="F52" s="21" t="s">
        <v>126</v>
      </c>
      <c r="G52" s="62">
        <v>289.38</v>
      </c>
      <c r="H52" s="38" t="s">
        <v>89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7" customFormat="1" ht="13.5" thickBot="1">
      <c r="A53" s="82" t="s">
        <v>91</v>
      </c>
      <c r="B53" s="49"/>
      <c r="C53" s="49"/>
      <c r="D53" s="49"/>
      <c r="E53" s="82"/>
      <c r="F53" s="49"/>
      <c r="G53" s="37">
        <f>SUM(G51:G52)</f>
        <v>869.11</v>
      </c>
      <c r="H53" s="8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</row>
    <row r="54" spans="1:228" s="84" customFormat="1">
      <c r="A54" s="67">
        <v>20.11</v>
      </c>
      <c r="B54" s="33" t="s">
        <v>105</v>
      </c>
      <c r="C54" s="33">
        <v>12</v>
      </c>
      <c r="D54" s="33">
        <v>490</v>
      </c>
      <c r="E54" s="72" t="s">
        <v>127</v>
      </c>
      <c r="F54" s="33" t="s">
        <v>128</v>
      </c>
      <c r="G54" s="34">
        <v>540</v>
      </c>
      <c r="H54" s="73" t="s">
        <v>129</v>
      </c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5"/>
      <c r="GJ54" s="85"/>
      <c r="GK54" s="85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</row>
    <row r="55" spans="1:228" s="7" customFormat="1" ht="13.5" thickBot="1">
      <c r="A55" s="82" t="s">
        <v>130</v>
      </c>
      <c r="B55" s="49"/>
      <c r="C55" s="49"/>
      <c r="D55" s="49"/>
      <c r="E55" s="82"/>
      <c r="F55" s="49"/>
      <c r="G55" s="37">
        <f>SUM(G54)</f>
        <v>540</v>
      </c>
      <c r="H55" s="8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</row>
    <row r="56" spans="1:228" s="7" customFormat="1">
      <c r="A56" s="59" t="s">
        <v>97</v>
      </c>
      <c r="B56" s="63"/>
      <c r="C56" s="63"/>
      <c r="D56" s="63"/>
      <c r="E56" s="81"/>
      <c r="F56" s="63"/>
      <c r="G56" s="34">
        <v>100</v>
      </c>
      <c r="H56" s="8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</row>
    <row r="57" spans="1:228" s="84" customFormat="1">
      <c r="A57" s="53">
        <v>20.25</v>
      </c>
      <c r="B57" s="21" t="s">
        <v>105</v>
      </c>
      <c r="C57" s="29">
        <v>27</v>
      </c>
      <c r="D57" s="29">
        <v>606</v>
      </c>
      <c r="E57" s="22" t="s">
        <v>131</v>
      </c>
      <c r="F57" s="21" t="s">
        <v>132</v>
      </c>
      <c r="G57" s="30">
        <v>8000</v>
      </c>
      <c r="H57" s="38" t="s">
        <v>133</v>
      </c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</row>
    <row r="58" spans="1:228" s="7" customFormat="1" ht="13.5" thickBot="1">
      <c r="A58" s="82" t="s">
        <v>92</v>
      </c>
      <c r="B58" s="49"/>
      <c r="C58" s="49"/>
      <c r="D58" s="49"/>
      <c r="E58" s="82"/>
      <c r="F58" s="49"/>
      <c r="G58" s="37">
        <f>SUM(G56:G57)</f>
        <v>8100</v>
      </c>
      <c r="H58" s="8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</row>
    <row r="59" spans="1:228" s="11" customFormat="1">
      <c r="A59" s="13" t="s">
        <v>85</v>
      </c>
      <c r="B59" s="33"/>
      <c r="C59" s="33"/>
      <c r="D59" s="33"/>
      <c r="E59" s="72"/>
      <c r="F59" s="33"/>
      <c r="G59" s="34">
        <v>2064.48</v>
      </c>
      <c r="H59" s="7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1" customFormat="1">
      <c r="A60" s="22" t="s">
        <v>81</v>
      </c>
      <c r="B60" s="21"/>
      <c r="C60" s="29"/>
      <c r="D60" s="29"/>
      <c r="E60" s="22"/>
      <c r="F60" s="29"/>
      <c r="G60" s="30">
        <v>0</v>
      </c>
      <c r="H60" s="38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1" customFormat="1" ht="13.5" thickBot="1">
      <c r="A61" s="6" t="s">
        <v>82</v>
      </c>
      <c r="B61" s="35"/>
      <c r="C61" s="35"/>
      <c r="D61" s="35"/>
      <c r="E61" s="36"/>
      <c r="F61" s="35"/>
      <c r="G61" s="37">
        <f>SUM(G59:G60)</f>
        <v>2064.48</v>
      </c>
      <c r="H61" s="5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7" customFormat="1" ht="13.5" thickBot="1">
      <c r="A62" s="16" t="s">
        <v>108</v>
      </c>
      <c r="B62" s="24"/>
      <c r="C62" s="24"/>
      <c r="D62" s="24"/>
      <c r="E62" s="25"/>
      <c r="F62" s="24"/>
      <c r="G62" s="18">
        <f>G13+G16+G21+G25+G29+G36+G50+G53+G55+G58+G61</f>
        <v>153120.31999999998</v>
      </c>
      <c r="H62" s="25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</row>
    <row r="63" spans="1:228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2025-06-27T10:16:55Z</dcterms:modified>
</cp:coreProperties>
</file>