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activeTab="1"/>
  </bookViews>
  <sheets>
    <sheet name="personal" sheetId="1" r:id="rId1"/>
    <sheet name="materiale" sheetId="2" r:id="rId2"/>
  </sheets>
  <definedNames>
    <definedName name="_xlnm.Print_Area" localSheetId="0">personal!$A$1:$E$28</definedName>
  </definedNames>
  <calcPr calcId="124519"/>
</workbook>
</file>

<file path=xl/calcChain.xml><?xml version="1.0" encoding="utf-8"?>
<calcChain xmlns="http://schemas.openxmlformats.org/spreadsheetml/2006/main">
  <c r="G48" i="2"/>
  <c r="G20"/>
  <c r="G24"/>
  <c r="G11"/>
  <c r="G46"/>
  <c r="G51"/>
  <c r="G33"/>
  <c r="G27"/>
  <c r="G14"/>
  <c r="D26" i="1"/>
  <c r="D23"/>
  <c r="D20"/>
  <c r="D17"/>
  <c r="D14"/>
  <c r="D11"/>
  <c r="G52" i="2" l="1"/>
  <c r="D27" i="1"/>
</calcChain>
</file>

<file path=xl/sharedStrings.xml><?xml version="1.0" encoding="utf-8"?>
<sst xmlns="http://schemas.openxmlformats.org/spreadsheetml/2006/main" count="156" uniqueCount="109">
  <si>
    <t>LUNA</t>
  </si>
  <si>
    <t>Ziua</t>
  </si>
  <si>
    <t xml:space="preserve">SUMA </t>
  </si>
  <si>
    <t>EXPLICATII</t>
  </si>
  <si>
    <t>Clasificatie bugetara</t>
  </si>
  <si>
    <t>10.01.01</t>
  </si>
  <si>
    <t>Total 10.01.01</t>
  </si>
  <si>
    <t>INSPECTORATUL TERITORIAL DE MUNCA BRAILA</t>
  </si>
  <si>
    <t xml:space="preserve">CAP. 68 "ASIGURARI SI ASISTENTA SOCIALA" </t>
  </si>
  <si>
    <t>TITLUL 10  "CHELTUIELI DE PERSONAL"</t>
  </si>
  <si>
    <t>TITLUL 20  "BUNURI SI SERVICII"</t>
  </si>
  <si>
    <t>ziua</t>
  </si>
  <si>
    <t>ORDIN DE PLATA/ CEC/ 
FOAIE DE VARSAMANT</t>
  </si>
  <si>
    <t>FURNIZOR</t>
  </si>
  <si>
    <t>FACTURA</t>
  </si>
  <si>
    <t>20.01.03</t>
  </si>
  <si>
    <t>Total 20.01.03</t>
  </si>
  <si>
    <t>20.01.04</t>
  </si>
  <si>
    <t>C.U.P. DUNAREA BRAILA</t>
  </si>
  <si>
    <t>apa-canal</t>
  </si>
  <si>
    <t>Total 20.01.04</t>
  </si>
  <si>
    <t>20.01.08</t>
  </si>
  <si>
    <t>Total 20.01.08</t>
  </si>
  <si>
    <t>20.01.30</t>
  </si>
  <si>
    <t>Total 20.01.30</t>
  </si>
  <si>
    <t>alimentare card-uri salarii+plata contrib.salariati</t>
  </si>
  <si>
    <t>10.01.30</t>
  </si>
  <si>
    <t>Total 10.01.30</t>
  </si>
  <si>
    <t>chelt.telef.mobil</t>
  </si>
  <si>
    <t>Total 10.03.07</t>
  </si>
  <si>
    <t>contributie asiguratorie pentru munca</t>
  </si>
  <si>
    <t>10.03.07</t>
  </si>
  <si>
    <t>10.01.06</t>
  </si>
  <si>
    <t>alimentare card-uri +plata contrib.salariati- alte sporuri</t>
  </si>
  <si>
    <t>Total 10.01.06</t>
  </si>
  <si>
    <t>10.01.05</t>
  </si>
  <si>
    <t>Total 10.01.05</t>
  </si>
  <si>
    <t>alimentare card-uri +plata contrib.salariati- sp.cond.munca</t>
  </si>
  <si>
    <t>10.01.17</t>
  </si>
  <si>
    <t>alimentare card-uri +plata contrib.salariati- ind.hrana</t>
  </si>
  <si>
    <t>Total 10.01.17</t>
  </si>
  <si>
    <t>chelt.telef.fix</t>
  </si>
  <si>
    <t>SOBIS SOLUTIONS SRL SIBIU</t>
  </si>
  <si>
    <t>asistenta tehnica soft</t>
  </si>
  <si>
    <t>ENGIE SA</t>
  </si>
  <si>
    <t>consum gaze naturale</t>
  </si>
  <si>
    <t>20.01.05</t>
  </si>
  <si>
    <t>Total 20.01.05</t>
  </si>
  <si>
    <t>ROMANIAN SECURITY SYSTEMS SRL</t>
  </si>
  <si>
    <t>monitorizare</t>
  </si>
  <si>
    <t>BANCA TRANSILVANIA</t>
  </si>
  <si>
    <t>20.01.01</t>
  </si>
  <si>
    <t>Total 20.01.01</t>
  </si>
  <si>
    <t>RTC PROFFICE EXPERIENCE SA</t>
  </si>
  <si>
    <t>20.01.02</t>
  </si>
  <si>
    <t>Total 20.01.02</t>
  </si>
  <si>
    <t>materiale pentru curatenie</t>
  </si>
  <si>
    <t>DIGI ROMANIA</t>
  </si>
  <si>
    <t>C.N. POSTA ROMANA</t>
  </si>
  <si>
    <t>20.30.03</t>
  </si>
  <si>
    <t>Total 20.30.03</t>
  </si>
  <si>
    <t>cv rechizite</t>
  </si>
  <si>
    <t>mentenanta</t>
  </si>
  <si>
    <t>Subtotal 10.01.01</t>
  </si>
  <si>
    <t>Subtotal 10.01.05</t>
  </si>
  <si>
    <t>Subtotal 10.01.06</t>
  </si>
  <si>
    <t>Subtotal 10.01.17</t>
  </si>
  <si>
    <t>Subtotal 10.01.30</t>
  </si>
  <si>
    <t>Subtotal 10.03.07</t>
  </si>
  <si>
    <t>Subtotal 20.01.01</t>
  </si>
  <si>
    <t>Subtotal 20.01.02</t>
  </si>
  <si>
    <t>Subtotal 20.01.03</t>
  </si>
  <si>
    <t>Subtotal 20.01.04</t>
  </si>
  <si>
    <t>Subtotal 20.01.05</t>
  </si>
  <si>
    <t>Subtotal 20.01.08</t>
  </si>
  <si>
    <t>Subtotal 20.01.30</t>
  </si>
  <si>
    <t>Subtotal 20.30.03</t>
  </si>
  <si>
    <t>chelt.comune gaze naturale AJPIS</t>
  </si>
  <si>
    <t>ENIGMA SECURITY SYSTEMS SRL</t>
  </si>
  <si>
    <t>cv monitorizare ch.comune AJPIS</t>
  </si>
  <si>
    <t>cv paza ch.comune AJPIS</t>
  </si>
  <si>
    <t>comision incas.POS</t>
  </si>
  <si>
    <t>abonam. cablu tv</t>
  </si>
  <si>
    <t>serv.postale</t>
  </si>
  <si>
    <t>toner imprimanta</t>
  </si>
  <si>
    <t>ECOCART PRINTING SRL</t>
  </si>
  <si>
    <t>perioada: 01.05 - 31.05.2026</t>
  </si>
  <si>
    <t>Total mai 2026</t>
  </si>
  <si>
    <t>mai</t>
  </si>
  <si>
    <t>perioada: 01.05- 31.05.2026</t>
  </si>
  <si>
    <t>AXION IMPEX SRL</t>
  </si>
  <si>
    <t>pompa submersibila</t>
  </si>
  <si>
    <t>cititor carti electronice</t>
  </si>
  <si>
    <t>DIGISIGN SA</t>
  </si>
  <si>
    <t>alimentare card-uri+plata contrib.salariati-ind.conc.medical</t>
  </si>
  <si>
    <t>BOSOI MARIAN</t>
  </si>
  <si>
    <t>bf 1</t>
  </si>
  <si>
    <t>cv spalat auto</t>
  </si>
  <si>
    <t>BEN RESOURCES SRL</t>
  </si>
  <si>
    <t>cv anvelope auto</t>
  </si>
  <si>
    <t>DIRECTIA FINANTELOR PUBLICE</t>
  </si>
  <si>
    <t>taxa salubrizare</t>
  </si>
  <si>
    <t>ELECTRICA FURNIZARE SA</t>
  </si>
  <si>
    <t>consum energie electrica</t>
  </si>
  <si>
    <t>20.06.01</t>
  </si>
  <si>
    <t>MOGOS CATALIN</t>
  </si>
  <si>
    <t>dec.450</t>
  </si>
  <si>
    <t>chelt.deplasare</t>
  </si>
  <si>
    <t>Total 20.06.01</t>
  </si>
</sst>
</file>

<file path=xl/styles.xml><?xml version="1.0" encoding="utf-8"?>
<styleSheet xmlns="http://schemas.openxmlformats.org/spreadsheetml/2006/main">
  <numFmts count="4">
    <numFmt numFmtId="164" formatCode="_-* #,##0.00\ _l_e_i_-;\-* #,##0.00\ _l_e_i_-;_-* \-??\ _l_e_i_-;_-@_-"/>
    <numFmt numFmtId="165" formatCode="#,###.00"/>
    <numFmt numFmtId="166" formatCode="#,##0.00&quot;      &quot;;&quot;-&quot;#,##0.00&quot;      &quot;;&quot;-&quot;#&quot;      &quot;;@&quot; &quot;"/>
    <numFmt numFmtId="167" formatCode="#,##0.00&quot; &quot;[$lei-418];[Red]&quot;-&quot;#,##0.00&quot; &quot;[$lei-418]"/>
  </numFmts>
  <fonts count="28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rgb="FF000000"/>
      <name val="Liberation Sans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Liberation Sans1"/>
      <charset val="238"/>
    </font>
    <font>
      <b/>
      <sz val="11"/>
      <color rgb="FF333333"/>
      <name val="Calibri"/>
      <family val="2"/>
      <charset val="238"/>
    </font>
    <font>
      <b/>
      <i/>
      <u/>
      <sz val="11"/>
      <color rgb="FF000000"/>
      <name val="Liberation Sans1"/>
      <charset val="238"/>
    </font>
    <font>
      <b/>
      <sz val="18"/>
      <color rgb="FF003366"/>
      <name val="Cambria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</fills>
  <borders count="2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2">
    <xf numFmtId="0" fontId="0" fillId="0" borderId="0"/>
    <xf numFmtId="0" fontId="1" fillId="2" borderId="0" applyNumberFormat="0" applyBorder="0" applyAlignment="0" applyProtection="0"/>
    <xf numFmtId="0" fontId="7" fillId="20" borderId="0"/>
    <xf numFmtId="0" fontId="1" fillId="3" borderId="0" applyNumberFormat="0" applyBorder="0" applyAlignment="0" applyProtection="0"/>
    <xf numFmtId="0" fontId="7" fillId="21" borderId="0"/>
    <xf numFmtId="0" fontId="1" fillId="4" borderId="0" applyNumberFormat="0" applyBorder="0" applyAlignment="0" applyProtection="0"/>
    <xf numFmtId="0" fontId="7" fillId="22" borderId="0"/>
    <xf numFmtId="0" fontId="1" fillId="5" borderId="0" applyNumberFormat="0" applyBorder="0" applyAlignment="0" applyProtection="0"/>
    <xf numFmtId="0" fontId="7" fillId="23" borderId="0"/>
    <xf numFmtId="0" fontId="1" fillId="6" borderId="0" applyNumberFormat="0" applyBorder="0" applyAlignment="0" applyProtection="0"/>
    <xf numFmtId="0" fontId="7" fillId="24" borderId="0"/>
    <xf numFmtId="0" fontId="1" fillId="7" borderId="0" applyNumberFormat="0" applyBorder="0" applyAlignment="0" applyProtection="0"/>
    <xf numFmtId="0" fontId="7" fillId="25" borderId="0"/>
    <xf numFmtId="0" fontId="1" fillId="8" borderId="0" applyNumberFormat="0" applyBorder="0" applyAlignment="0" applyProtection="0"/>
    <xf numFmtId="0" fontId="7" fillId="26" borderId="0"/>
    <xf numFmtId="0" fontId="1" fillId="9" borderId="0" applyNumberFormat="0" applyBorder="0" applyAlignment="0" applyProtection="0"/>
    <xf numFmtId="0" fontId="7" fillId="27" borderId="0"/>
    <xf numFmtId="0" fontId="1" fillId="10" borderId="0" applyNumberFormat="0" applyBorder="0" applyAlignment="0" applyProtection="0"/>
    <xf numFmtId="0" fontId="7" fillId="28" borderId="0"/>
    <xf numFmtId="0" fontId="1" fillId="5" borderId="0" applyNumberFormat="0" applyBorder="0" applyAlignment="0" applyProtection="0"/>
    <xf numFmtId="0" fontId="7" fillId="23" borderId="0"/>
    <xf numFmtId="0" fontId="1" fillId="8" borderId="0" applyNumberFormat="0" applyBorder="0" applyAlignment="0" applyProtection="0"/>
    <xf numFmtId="0" fontId="7" fillId="26" borderId="0"/>
    <xf numFmtId="0" fontId="1" fillId="11" borderId="0" applyNumberFormat="0" applyBorder="0" applyAlignment="0" applyProtection="0"/>
    <xf numFmtId="0" fontId="7" fillId="29" borderId="0"/>
    <xf numFmtId="0" fontId="2" fillId="12" borderId="0" applyNumberFormat="0" applyBorder="0" applyAlignment="0" applyProtection="0"/>
    <xf numFmtId="0" fontId="8" fillId="30" borderId="0"/>
    <xf numFmtId="0" fontId="2" fillId="9" borderId="0" applyNumberFormat="0" applyBorder="0" applyAlignment="0" applyProtection="0"/>
    <xf numFmtId="0" fontId="8" fillId="27" borderId="0"/>
    <xf numFmtId="0" fontId="2" fillId="10" borderId="0" applyNumberFormat="0" applyBorder="0" applyAlignment="0" applyProtection="0"/>
    <xf numFmtId="0" fontId="8" fillId="28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5" borderId="0" applyNumberFormat="0" applyBorder="0" applyAlignment="0" applyProtection="0"/>
    <xf numFmtId="0" fontId="8" fillId="33" borderId="0"/>
    <xf numFmtId="0" fontId="2" fillId="16" borderId="0" applyNumberFormat="0" applyBorder="0" applyAlignment="0" applyProtection="0"/>
    <xf numFmtId="0" fontId="8" fillId="34" borderId="0"/>
    <xf numFmtId="0" fontId="2" fillId="17" borderId="0" applyNumberFormat="0" applyBorder="0" applyAlignment="0" applyProtection="0"/>
    <xf numFmtId="0" fontId="8" fillId="35" borderId="0"/>
    <xf numFmtId="0" fontId="2" fillId="18" borderId="0" applyNumberFormat="0" applyBorder="0" applyAlignment="0" applyProtection="0"/>
    <xf numFmtId="0" fontId="8" fillId="36" borderId="0"/>
    <xf numFmtId="0" fontId="2" fillId="13" borderId="0" applyNumberFormat="0" applyBorder="0" applyAlignment="0" applyProtection="0"/>
    <xf numFmtId="0" fontId="8" fillId="31" borderId="0"/>
    <xf numFmtId="0" fontId="2" fillId="14" borderId="0" applyNumberFormat="0" applyBorder="0" applyAlignment="0" applyProtection="0"/>
    <xf numFmtId="0" fontId="8" fillId="32" borderId="0"/>
    <xf numFmtId="0" fontId="2" fillId="19" borderId="0" applyNumberFormat="0" applyBorder="0" applyAlignment="0" applyProtection="0"/>
    <xf numFmtId="0" fontId="8" fillId="37" borderId="0"/>
    <xf numFmtId="0" fontId="9" fillId="21" borderId="0"/>
    <xf numFmtId="0" fontId="10" fillId="38" borderId="5"/>
    <xf numFmtId="0" fontId="11" fillId="39" borderId="6"/>
    <xf numFmtId="164" fontId="6" fillId="0" borderId="0" applyFill="0" applyBorder="0" applyAlignment="0" applyProtection="0"/>
    <xf numFmtId="166" fontId="7" fillId="0" borderId="0"/>
    <xf numFmtId="0" fontId="12" fillId="0" borderId="0"/>
    <xf numFmtId="0" fontId="13" fillId="22" borderId="0"/>
    <xf numFmtId="0" fontId="14" fillId="0" borderId="0">
      <alignment horizontal="center"/>
    </xf>
    <xf numFmtId="0" fontId="15" fillId="0" borderId="7"/>
    <xf numFmtId="0" fontId="16" fillId="0" borderId="8"/>
    <xf numFmtId="0" fontId="17" fillId="0" borderId="9"/>
    <xf numFmtId="0" fontId="17" fillId="0" borderId="0"/>
    <xf numFmtId="0" fontId="14" fillId="0" borderId="0">
      <alignment horizontal="center" textRotation="90"/>
    </xf>
    <xf numFmtId="0" fontId="18" fillId="25" borderId="5"/>
    <xf numFmtId="0" fontId="19" fillId="0" borderId="10"/>
    <xf numFmtId="0" fontId="20" fillId="40" borderId="0"/>
    <xf numFmtId="0" fontId="6" fillId="0" borderId="0"/>
    <xf numFmtId="0" fontId="3" fillId="0" borderId="0"/>
    <xf numFmtId="0" fontId="21" fillId="0" borderId="0"/>
    <xf numFmtId="0" fontId="6" fillId="0" borderId="0"/>
    <xf numFmtId="0" fontId="6" fillId="0" borderId="0"/>
    <xf numFmtId="0" fontId="21" fillId="0" borderId="0"/>
    <xf numFmtId="0" fontId="6" fillId="0" borderId="0"/>
    <xf numFmtId="0" fontId="21" fillId="0" borderId="0"/>
    <xf numFmtId="0" fontId="22" fillId="0" borderId="0"/>
    <xf numFmtId="0" fontId="7" fillId="41" borderId="11"/>
    <xf numFmtId="0" fontId="23" fillId="38" borderId="12"/>
    <xf numFmtId="0" fontId="24" fillId="0" borderId="0"/>
    <xf numFmtId="167" fontId="24" fillId="0" borderId="0"/>
    <xf numFmtId="0" fontId="25" fillId="0" borderId="0"/>
    <xf numFmtId="0" fontId="4" fillId="0" borderId="1" applyNumberFormat="0" applyFill="0" applyAlignment="0" applyProtection="0"/>
    <xf numFmtId="0" fontId="26" fillId="0" borderId="13"/>
    <xf numFmtId="0" fontId="27" fillId="0" borderId="0"/>
  </cellStyleXfs>
  <cellXfs count="92">
    <xf numFmtId="0" fontId="0" fillId="0" borderId="0" xfId="0"/>
    <xf numFmtId="0" fontId="5" fillId="0" borderId="0" xfId="0" applyFont="1"/>
    <xf numFmtId="4" fontId="0" fillId="0" borderId="0" xfId="0" applyNumberFormat="1"/>
    <xf numFmtId="0" fontId="0" fillId="0" borderId="0" xfId="0" applyAlignment="1">
      <alignment horizontal="center"/>
    </xf>
    <xf numFmtId="0" fontId="5" fillId="0" borderId="0" xfId="0" applyFont="1" applyAlignment="1"/>
    <xf numFmtId="2" fontId="0" fillId="0" borderId="0" xfId="0" applyNumberFormat="1"/>
    <xf numFmtId="0" fontId="0" fillId="0" borderId="2" xfId="0" applyBorder="1"/>
    <xf numFmtId="0" fontId="5" fillId="0" borderId="0" xfId="0" applyFont="1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5" fillId="0" borderId="0" xfId="0" applyFont="1" applyAlignment="1">
      <alignment horizontal="center"/>
    </xf>
    <xf numFmtId="0" fontId="0" fillId="0" borderId="0" xfId="0" applyBorder="1"/>
    <xf numFmtId="165" fontId="0" fillId="0" borderId="2" xfId="0" applyNumberFormat="1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165" fontId="0" fillId="0" borderId="3" xfId="0" applyNumberFormat="1" applyFont="1" applyBorder="1"/>
    <xf numFmtId="0" fontId="5" fillId="0" borderId="14" xfId="0" applyFont="1" applyFill="1" applyBorder="1"/>
    <xf numFmtId="0" fontId="0" fillId="0" borderId="14" xfId="0" applyBorder="1" applyAlignment="1">
      <alignment horizontal="center"/>
    </xf>
    <xf numFmtId="2" fontId="5" fillId="0" borderId="14" xfId="0" applyNumberFormat="1" applyFont="1" applyBorder="1"/>
    <xf numFmtId="0" fontId="0" fillId="0" borderId="14" xfId="0" applyBorder="1"/>
    <xf numFmtId="0" fontId="5" fillId="0" borderId="15" xfId="0" applyFont="1" applyBorder="1"/>
    <xf numFmtId="0" fontId="0" fillId="0" borderId="15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5" fillId="0" borderId="17" xfId="0" applyFont="1" applyFill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2" fontId="0" fillId="0" borderId="15" xfId="0" applyNumberFormat="1" applyFont="1" applyBorder="1"/>
    <xf numFmtId="0" fontId="0" fillId="0" borderId="3" xfId="0" applyFont="1" applyBorder="1" applyAlignment="1">
      <alignment horizontal="center"/>
    </xf>
    <xf numFmtId="2" fontId="0" fillId="0" borderId="3" xfId="0" applyNumberFormat="1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Border="1"/>
    <xf numFmtId="2" fontId="0" fillId="0" borderId="2" xfId="0" applyNumberFormat="1" applyFont="1" applyBorder="1"/>
    <xf numFmtId="0" fontId="0" fillId="0" borderId="18" xfId="0" applyBorder="1"/>
    <xf numFmtId="0" fontId="0" fillId="0" borderId="18" xfId="0" applyFont="1" applyBorder="1" applyAlignment="1">
      <alignment horizontal="center"/>
    </xf>
    <xf numFmtId="3" fontId="0" fillId="0" borderId="15" xfId="0" applyNumberFormat="1" applyBorder="1"/>
    <xf numFmtId="0" fontId="0" fillId="0" borderId="15" xfId="0" applyFill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wrapText="1"/>
    </xf>
    <xf numFmtId="2" fontId="5" fillId="0" borderId="21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0" fillId="0" borderId="15" xfId="0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2" fontId="0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3" fontId="0" fillId="0" borderId="2" xfId="0" applyNumberFormat="1" applyFont="1" applyBorder="1"/>
    <xf numFmtId="2" fontId="0" fillId="0" borderId="15" xfId="0" applyNumberFormat="1" applyBorder="1"/>
    <xf numFmtId="0" fontId="0" fillId="0" borderId="15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165" fontId="0" fillId="0" borderId="18" xfId="0" applyNumberFormat="1" applyFont="1" applyBorder="1"/>
    <xf numFmtId="3" fontId="0" fillId="0" borderId="18" xfId="0" applyNumberFormat="1" applyFont="1" applyBorder="1"/>
    <xf numFmtId="0" fontId="0" fillId="0" borderId="15" xfId="0" applyFont="1" applyBorder="1" applyAlignment="1">
      <alignment horizontal="left"/>
    </xf>
    <xf numFmtId="14" fontId="5" fillId="0" borderId="15" xfId="0" applyNumberFormat="1" applyFont="1" applyBorder="1"/>
    <xf numFmtId="165" fontId="0" fillId="0" borderId="15" xfId="0" applyNumberFormat="1" applyFont="1" applyBorder="1"/>
    <xf numFmtId="0" fontId="0" fillId="0" borderId="15" xfId="0" applyFont="1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15" xfId="0" applyFont="1" applyBorder="1" applyAlignment="1">
      <alignment horizontal="left" wrapText="1"/>
    </xf>
    <xf numFmtId="49" fontId="5" fillId="0" borderId="15" xfId="0" applyNumberFormat="1" applyFont="1" applyBorder="1" applyAlignment="1">
      <alignment horizontal="left"/>
    </xf>
    <xf numFmtId="1" fontId="0" fillId="0" borderId="15" xfId="0" applyNumberForma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2" fontId="0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0" fillId="0" borderId="3" xfId="0" applyFont="1" applyBorder="1"/>
    <xf numFmtId="3" fontId="0" fillId="0" borderId="3" xfId="0" applyNumberFormat="1" applyFont="1" applyBorder="1"/>
    <xf numFmtId="0" fontId="0" fillId="0" borderId="2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0" fillId="0" borderId="24" xfId="0" applyFont="1" applyBorder="1" applyAlignment="1">
      <alignment horizontal="center" wrapText="1"/>
    </xf>
    <xf numFmtId="2" fontId="0" fillId="0" borderId="24" xfId="0" applyNumberFormat="1" applyFont="1" applyBorder="1" applyAlignment="1">
      <alignment horizontal="right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0" fillId="0" borderId="24" xfId="0" applyBorder="1" applyAlignment="1">
      <alignment horizontal="left"/>
    </xf>
    <xf numFmtId="0" fontId="5" fillId="0" borderId="24" xfId="0" applyFont="1" applyBorder="1"/>
    <xf numFmtId="0" fontId="0" fillId="0" borderId="24" xfId="0" applyBorder="1"/>
    <xf numFmtId="2" fontId="0" fillId="0" borderId="24" xfId="0" applyNumberFormat="1" applyFont="1" applyBorder="1"/>
    <xf numFmtId="3" fontId="0" fillId="0" borderId="24" xfId="0" applyNumberFormat="1" applyBorder="1"/>
    <xf numFmtId="0" fontId="5" fillId="0" borderId="0" xfId="0" applyFont="1" applyAlignment="1">
      <alignment horizontal="left"/>
    </xf>
    <xf numFmtId="0" fontId="5" fillId="0" borderId="3" xfId="0" applyFont="1" applyBorder="1"/>
    <xf numFmtId="3" fontId="0" fillId="0" borderId="3" xfId="0" applyNumberFormat="1" applyBorder="1"/>
    <xf numFmtId="0" fontId="0" fillId="0" borderId="2" xfId="0" applyBorder="1" applyAlignment="1">
      <alignment horizontal="left"/>
    </xf>
    <xf numFmtId="0" fontId="5" fillId="0" borderId="24" xfId="0" applyFont="1" applyBorder="1" applyAlignment="1">
      <alignment horizontal="left"/>
    </xf>
  </cellXfs>
  <cellStyles count="82">
    <cellStyle name="20% - Accent1" xfId="1" builtinId="30" customBuiltin="1"/>
    <cellStyle name="20% - Accent1 2" xfId="2"/>
    <cellStyle name="20% - Accent2" xfId="3" builtinId="34" customBuiltin="1"/>
    <cellStyle name="20% - Accent2 2" xfId="4"/>
    <cellStyle name="20% - Accent3" xfId="5" builtinId="38" customBuiltin="1"/>
    <cellStyle name="20% - Accent3 2" xfId="6"/>
    <cellStyle name="20% - Accent4" xfId="7" builtinId="42" customBuiltin="1"/>
    <cellStyle name="20% - Accent4 2" xfId="8"/>
    <cellStyle name="20% - Accent5" xfId="9" builtinId="46" customBuiltin="1"/>
    <cellStyle name="20% - Accent5 2" xfId="10"/>
    <cellStyle name="20% - Accent6" xfId="11" builtinId="50" customBuiltin="1"/>
    <cellStyle name="20% - Accent6 2" xfId="12"/>
    <cellStyle name="40% - Accent1" xfId="13" builtinId="31" customBuiltin="1"/>
    <cellStyle name="40% - Accent1 2" xfId="14"/>
    <cellStyle name="40% - Accent2" xfId="15" builtinId="35" customBuiltin="1"/>
    <cellStyle name="40% - Accent2 2" xfId="16"/>
    <cellStyle name="40% - Accent3" xfId="17" builtinId="39" customBuiltin="1"/>
    <cellStyle name="40% - Accent3 2" xfId="18"/>
    <cellStyle name="40% - Accent4" xfId="19" builtinId="43" customBuiltin="1"/>
    <cellStyle name="40% - Accent4 2" xfId="20"/>
    <cellStyle name="40% - Accent5" xfId="21" builtinId="47" customBuiltin="1"/>
    <cellStyle name="40% - Accent5 2" xfId="22"/>
    <cellStyle name="40% - Accent6" xfId="23" builtinId="51" customBuiltin="1"/>
    <cellStyle name="40% - Accent6 2" xfId="24"/>
    <cellStyle name="60% - Accent1" xfId="25" builtinId="32" customBuiltin="1"/>
    <cellStyle name="60% - Accent1 2" xfId="26"/>
    <cellStyle name="60% - Accent2" xfId="27" builtinId="36" customBuiltin="1"/>
    <cellStyle name="60% - Accent2 2" xfId="28"/>
    <cellStyle name="60% - Accent3" xfId="29" builtinId="40" customBuiltin="1"/>
    <cellStyle name="60% - Accent3 2" xfId="30"/>
    <cellStyle name="60% - Accent4" xfId="31" builtinId="44" customBuiltin="1"/>
    <cellStyle name="60% - Accent4 2" xfId="32"/>
    <cellStyle name="60% - Accent5" xfId="33" builtinId="48" customBuiltin="1"/>
    <cellStyle name="60% - Accent5 2" xfId="34"/>
    <cellStyle name="60% - Accent6" xfId="35" builtinId="52" customBuiltin="1"/>
    <cellStyle name="60% - Accent6 2" xfId="36"/>
    <cellStyle name="Accent1" xfId="37" builtinId="29" customBuiltin="1"/>
    <cellStyle name="Accent1 2" xfId="38"/>
    <cellStyle name="Accent2" xfId="39" builtinId="33" customBuiltin="1"/>
    <cellStyle name="Accent2 2" xfId="40"/>
    <cellStyle name="Accent3" xfId="41" builtinId="37" customBuiltin="1"/>
    <cellStyle name="Accent3 2" xfId="42"/>
    <cellStyle name="Accent4" xfId="43" builtinId="41" customBuiltin="1"/>
    <cellStyle name="Accent4 2" xfId="44"/>
    <cellStyle name="Accent5" xfId="45" builtinId="45" customBuiltin="1"/>
    <cellStyle name="Accent5 2" xfId="46"/>
    <cellStyle name="Accent6" xfId="47" builtinId="49" customBuiltin="1"/>
    <cellStyle name="Accent6 2" xfId="48"/>
    <cellStyle name="Bad 2" xfId="49"/>
    <cellStyle name="Calculation 2" xfId="50"/>
    <cellStyle name="Check Cell 2" xfId="51"/>
    <cellStyle name="Comma 2" xfId="52"/>
    <cellStyle name="Comma 2 2" xfId="53"/>
    <cellStyle name="Explanatory Text 2" xfId="54"/>
    <cellStyle name="Good 2" xfId="55"/>
    <cellStyle name="Heading" xfId="56"/>
    <cellStyle name="Heading 1 2" xfId="57"/>
    <cellStyle name="Heading 2 2" xfId="58"/>
    <cellStyle name="Heading 3 2" xfId="59"/>
    <cellStyle name="Heading 4 2" xfId="60"/>
    <cellStyle name="Heading1" xfId="61"/>
    <cellStyle name="Input 2" xfId="62"/>
    <cellStyle name="Linked Cell 2" xfId="63"/>
    <cellStyle name="Neutral 2" xfId="64"/>
    <cellStyle name="Normal" xfId="0" builtinId="0"/>
    <cellStyle name="Normal 2" xfId="65"/>
    <cellStyle name="Normal 2 2" xfId="66"/>
    <cellStyle name="Normal 2 3" xfId="67"/>
    <cellStyle name="Normal 2_macheta" xfId="68"/>
    <cellStyle name="Normal 3" xfId="69"/>
    <cellStyle name="Normal 3 2" xfId="70"/>
    <cellStyle name="Normal 3_macheta" xfId="71"/>
    <cellStyle name="Normal 4" xfId="72"/>
    <cellStyle name="Normal 5" xfId="73"/>
    <cellStyle name="Note 2" xfId="74"/>
    <cellStyle name="Output 2" xfId="75"/>
    <cellStyle name="Result" xfId="76"/>
    <cellStyle name="Result2" xfId="77"/>
    <cellStyle name="Title 2" xfId="78"/>
    <cellStyle name="Total" xfId="79" builtinId="25" customBuiltin="1"/>
    <cellStyle name="Total 2" xfId="80"/>
    <cellStyle name="Warning Text 2" xfId="8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D27" sqref="D27"/>
    </sheetView>
  </sheetViews>
  <sheetFormatPr defaultRowHeight="12.75"/>
  <cols>
    <col min="1" max="1" width="20.28515625" customWidth="1"/>
    <col min="2" max="2" width="9.140625" style="3"/>
    <col min="3" max="3" width="6.5703125" style="3" customWidth="1"/>
    <col min="4" max="4" width="15.28515625" customWidth="1"/>
    <col min="5" max="5" width="49.85546875" customWidth="1"/>
  </cols>
  <sheetData>
    <row r="1" spans="1:6">
      <c r="A1" s="1" t="s">
        <v>7</v>
      </c>
      <c r="B1" s="10"/>
      <c r="C1" s="10"/>
      <c r="D1" s="1"/>
    </row>
    <row r="3" spans="1:6">
      <c r="A3" s="1" t="s">
        <v>8</v>
      </c>
      <c r="B3" s="10"/>
      <c r="C3" s="10"/>
      <c r="D3" s="1"/>
      <c r="E3" s="1"/>
    </row>
    <row r="4" spans="1:6">
      <c r="A4" s="1" t="s">
        <v>9</v>
      </c>
      <c r="B4" s="10"/>
      <c r="C4" s="10"/>
      <c r="D4" s="1"/>
      <c r="F4" s="2"/>
    </row>
    <row r="5" spans="1:6">
      <c r="A5" s="1"/>
      <c r="B5" s="10"/>
      <c r="C5" s="10"/>
      <c r="D5" s="1"/>
      <c r="F5" s="2"/>
    </row>
    <row r="6" spans="1:6">
      <c r="A6" s="1"/>
      <c r="B6" s="10" t="s">
        <v>86</v>
      </c>
      <c r="C6" s="10"/>
      <c r="D6" s="4"/>
      <c r="E6" s="4"/>
      <c r="F6" s="2"/>
    </row>
    <row r="7" spans="1:6" ht="13.5" thickBot="1">
      <c r="B7" s="10"/>
      <c r="C7" s="10"/>
      <c r="D7" s="1"/>
    </row>
    <row r="8" spans="1:6" s="3" customFormat="1">
      <c r="A8" s="41" t="s">
        <v>4</v>
      </c>
      <c r="B8" s="42" t="s">
        <v>0</v>
      </c>
      <c r="C8" s="42" t="s">
        <v>1</v>
      </c>
      <c r="D8" s="42" t="s">
        <v>2</v>
      </c>
      <c r="E8" s="58" t="s">
        <v>3</v>
      </c>
    </row>
    <row r="9" spans="1:6" s="57" customFormat="1">
      <c r="A9" s="61" t="s">
        <v>63</v>
      </c>
      <c r="B9" s="30"/>
      <c r="C9" s="30"/>
      <c r="D9" s="64">
        <v>1283236</v>
      </c>
      <c r="E9" s="30"/>
    </row>
    <row r="10" spans="1:6">
      <c r="A10" s="62" t="s">
        <v>5</v>
      </c>
      <c r="B10" s="21" t="s">
        <v>88</v>
      </c>
      <c r="C10" s="21">
        <v>14</v>
      </c>
      <c r="D10" s="63">
        <v>328040</v>
      </c>
      <c r="E10" s="22" t="s">
        <v>25</v>
      </c>
    </row>
    <row r="11" spans="1:6" ht="13.5" thickBot="1">
      <c r="A11" s="35" t="s">
        <v>6</v>
      </c>
      <c r="B11" s="8"/>
      <c r="C11" s="8"/>
      <c r="D11" s="12">
        <f>SUM(D9:D10)</f>
        <v>1611276</v>
      </c>
      <c r="E11" s="6"/>
    </row>
    <row r="12" spans="1:6">
      <c r="A12" s="65" t="s">
        <v>64</v>
      </c>
      <c r="B12" s="14"/>
      <c r="C12" s="14"/>
      <c r="D12" s="15">
        <v>39350</v>
      </c>
      <c r="E12" s="13"/>
    </row>
    <row r="13" spans="1:6">
      <c r="A13" s="22" t="s">
        <v>35</v>
      </c>
      <c r="B13" s="21" t="s">
        <v>88</v>
      </c>
      <c r="C13" s="21">
        <v>14</v>
      </c>
      <c r="D13" s="63">
        <v>10140</v>
      </c>
      <c r="E13" s="22" t="s">
        <v>37</v>
      </c>
    </row>
    <row r="14" spans="1:6" ht="13.5" thickBot="1">
      <c r="A14" s="6" t="s">
        <v>36</v>
      </c>
      <c r="B14" s="8"/>
      <c r="C14" s="8"/>
      <c r="D14" s="12">
        <f>SUM(D12:D13)</f>
        <v>49490</v>
      </c>
      <c r="E14" s="6"/>
    </row>
    <row r="15" spans="1:6">
      <c r="A15" s="65" t="s">
        <v>65</v>
      </c>
      <c r="B15" s="14"/>
      <c r="C15" s="14"/>
      <c r="D15" s="15">
        <v>68128</v>
      </c>
      <c r="E15" s="13"/>
    </row>
    <row r="16" spans="1:6">
      <c r="A16" s="22" t="s">
        <v>32</v>
      </c>
      <c r="B16" s="21" t="s">
        <v>88</v>
      </c>
      <c r="C16" s="21">
        <v>14</v>
      </c>
      <c r="D16" s="63">
        <v>1499</v>
      </c>
      <c r="E16" s="22" t="s">
        <v>33</v>
      </c>
    </row>
    <row r="17" spans="1:5" ht="13.5" thickBot="1">
      <c r="A17" s="6" t="s">
        <v>34</v>
      </c>
      <c r="B17" s="8"/>
      <c r="C17" s="8"/>
      <c r="D17" s="12">
        <f>SUM(D15:D16)</f>
        <v>69627</v>
      </c>
      <c r="E17" s="6"/>
    </row>
    <row r="18" spans="1:5">
      <c r="A18" s="65" t="s">
        <v>66</v>
      </c>
      <c r="B18" s="14"/>
      <c r="C18" s="14"/>
      <c r="D18" s="15">
        <v>17569</v>
      </c>
      <c r="E18" s="13"/>
    </row>
    <row r="19" spans="1:5">
      <c r="A19" s="22" t="s">
        <v>38</v>
      </c>
      <c r="B19" s="21" t="s">
        <v>88</v>
      </c>
      <c r="C19" s="21">
        <v>14</v>
      </c>
      <c r="D19" s="63">
        <v>3297</v>
      </c>
      <c r="E19" s="22" t="s">
        <v>39</v>
      </c>
    </row>
    <row r="20" spans="1:5" s="11" customFormat="1" ht="13.5" thickBot="1">
      <c r="A20" s="6" t="s">
        <v>40</v>
      </c>
      <c r="B20" s="8"/>
      <c r="C20" s="8"/>
      <c r="D20" s="12">
        <f>SUM(D18:D19)</f>
        <v>20866</v>
      </c>
      <c r="E20" s="6"/>
    </row>
    <row r="21" spans="1:5" s="11" customFormat="1">
      <c r="A21" s="65" t="s">
        <v>67</v>
      </c>
      <c r="B21" s="14"/>
      <c r="C21" s="14"/>
      <c r="D21" s="15">
        <v>59623</v>
      </c>
      <c r="E21" s="13"/>
    </row>
    <row r="22" spans="1:5" s="11" customFormat="1">
      <c r="A22" s="22" t="s">
        <v>26</v>
      </c>
      <c r="B22" s="21" t="s">
        <v>88</v>
      </c>
      <c r="C22" s="21">
        <v>14</v>
      </c>
      <c r="D22" s="63">
        <v>10256</v>
      </c>
      <c r="E22" s="22" t="s">
        <v>94</v>
      </c>
    </row>
    <row r="23" spans="1:5" s="11" customFormat="1" ht="13.5" thickBot="1">
      <c r="A23" s="6" t="s">
        <v>27</v>
      </c>
      <c r="B23" s="8"/>
      <c r="C23" s="8"/>
      <c r="D23" s="12">
        <f>SUM(D21:D22)</f>
        <v>69879</v>
      </c>
      <c r="E23" s="6"/>
    </row>
    <row r="24" spans="1:5" s="11" customFormat="1">
      <c r="A24" s="65" t="s">
        <v>68</v>
      </c>
      <c r="B24" s="14"/>
      <c r="C24" s="14"/>
      <c r="D24" s="15">
        <v>31797</v>
      </c>
      <c r="E24" s="13"/>
    </row>
    <row r="25" spans="1:5">
      <c r="A25" s="20" t="s">
        <v>31</v>
      </c>
      <c r="B25" s="21" t="s">
        <v>88</v>
      </c>
      <c r="C25" s="30">
        <v>14</v>
      </c>
      <c r="D25" s="63">
        <v>7722</v>
      </c>
      <c r="E25" s="22" t="s">
        <v>30</v>
      </c>
    </row>
    <row r="26" spans="1:5" ht="13.5" thickBot="1">
      <c r="A26" s="37" t="s">
        <v>29</v>
      </c>
      <c r="B26" s="38"/>
      <c r="C26" s="38"/>
      <c r="D26" s="59">
        <f>SUM(D24:D25)</f>
        <v>39519</v>
      </c>
      <c r="E26" s="60"/>
    </row>
    <row r="27" spans="1:5" ht="13.5" thickBot="1">
      <c r="A27" s="16" t="s">
        <v>87</v>
      </c>
      <c r="B27" s="17"/>
      <c r="C27" s="17"/>
      <c r="D27" s="18">
        <f>D11+D14+D17+D20+D23+D26</f>
        <v>1860657</v>
      </c>
      <c r="E27" s="19"/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T53"/>
  <sheetViews>
    <sheetView tabSelected="1" topLeftCell="A13" workbookViewId="0">
      <selection activeCell="G52" sqref="G52"/>
    </sheetView>
  </sheetViews>
  <sheetFormatPr defaultRowHeight="12.75"/>
  <cols>
    <col min="1" max="1" width="20.7109375" customWidth="1"/>
    <col min="2" max="2" width="12.140625" style="3" customWidth="1"/>
    <col min="3" max="3" width="11.42578125" style="3" customWidth="1"/>
    <col min="4" max="4" width="13.28515625" style="3" customWidth="1"/>
    <col min="5" max="5" width="42.5703125" customWidth="1"/>
    <col min="6" max="6" width="15.5703125" style="3" customWidth="1"/>
    <col min="7" max="7" width="13.42578125" style="5" customWidth="1"/>
    <col min="8" max="8" width="34.28515625" customWidth="1"/>
  </cols>
  <sheetData>
    <row r="1" spans="1:30">
      <c r="A1" s="87" t="s">
        <v>7</v>
      </c>
      <c r="B1" s="87"/>
      <c r="C1" s="87"/>
      <c r="D1" s="87"/>
      <c r="E1" s="87"/>
      <c r="F1" s="87"/>
      <c r="G1" s="87"/>
      <c r="H1" s="1"/>
    </row>
    <row r="3" spans="1:30">
      <c r="A3" s="87" t="s">
        <v>8</v>
      </c>
      <c r="B3" s="87"/>
      <c r="C3" s="87"/>
      <c r="D3" s="87"/>
      <c r="E3" s="87"/>
      <c r="F3" s="87"/>
      <c r="G3" s="87"/>
      <c r="H3" s="1"/>
      <c r="I3" s="1"/>
    </row>
    <row r="4" spans="1:30">
      <c r="A4" s="87" t="s">
        <v>10</v>
      </c>
      <c r="B4" s="87"/>
      <c r="C4" s="87"/>
      <c r="D4" s="87"/>
      <c r="E4" s="87"/>
      <c r="F4" s="87"/>
      <c r="G4" s="87"/>
      <c r="H4" s="1"/>
      <c r="J4" s="2"/>
    </row>
    <row r="5" spans="1:30">
      <c r="A5" s="87" t="s">
        <v>89</v>
      </c>
      <c r="B5" s="87"/>
      <c r="C5" s="87"/>
      <c r="D5" s="87"/>
      <c r="E5" s="87"/>
      <c r="F5" s="87"/>
      <c r="G5" s="87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</row>
    <row r="6" spans="1:30" ht="13.5" thickBot="1"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s="27" customFormat="1" ht="51.75" thickBot="1">
      <c r="A7" s="41" t="s">
        <v>4</v>
      </c>
      <c r="B7" s="42" t="s">
        <v>0</v>
      </c>
      <c r="C7" s="42" t="s">
        <v>11</v>
      </c>
      <c r="D7" s="43" t="s">
        <v>12</v>
      </c>
      <c r="E7" s="43" t="s">
        <v>13</v>
      </c>
      <c r="F7" s="43" t="s">
        <v>14</v>
      </c>
      <c r="G7" s="44" t="s">
        <v>2</v>
      </c>
      <c r="H7" s="45" t="s">
        <v>3</v>
      </c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0" s="29" customFormat="1">
      <c r="A8" s="61" t="s">
        <v>69</v>
      </c>
      <c r="B8" s="30"/>
      <c r="C8" s="30"/>
      <c r="D8" s="46"/>
      <c r="E8" s="46"/>
      <c r="F8" s="46"/>
      <c r="G8" s="47">
        <v>5570.87</v>
      </c>
      <c r="H8" s="30"/>
    </row>
    <row r="9" spans="1:30" s="28" customFormat="1">
      <c r="A9" s="91" t="s">
        <v>51</v>
      </c>
      <c r="B9" s="21" t="s">
        <v>88</v>
      </c>
      <c r="C9" s="76">
        <v>27</v>
      </c>
      <c r="D9" s="78">
        <v>757</v>
      </c>
      <c r="E9" s="55" t="s">
        <v>53</v>
      </c>
      <c r="F9" s="78">
        <v>1130600</v>
      </c>
      <c r="G9" s="79">
        <v>432.84</v>
      </c>
      <c r="H9" s="56" t="s">
        <v>61</v>
      </c>
    </row>
    <row r="10" spans="1:30" s="28" customFormat="1">
      <c r="A10" s="77"/>
      <c r="B10" s="21" t="s">
        <v>88</v>
      </c>
      <c r="C10" s="76">
        <v>27</v>
      </c>
      <c r="D10" s="78">
        <v>759</v>
      </c>
      <c r="E10" s="81" t="s">
        <v>85</v>
      </c>
      <c r="F10" s="78"/>
      <c r="G10" s="79">
        <v>659.45</v>
      </c>
      <c r="H10" s="82" t="s">
        <v>84</v>
      </c>
    </row>
    <row r="11" spans="1:30" s="28" customFormat="1" ht="13.5" thickBot="1">
      <c r="A11" s="6" t="s">
        <v>52</v>
      </c>
      <c r="B11" s="48"/>
      <c r="C11" s="48"/>
      <c r="D11" s="49"/>
      <c r="E11" s="50"/>
      <c r="F11" s="50"/>
      <c r="G11" s="51">
        <f>SUM(G8:G10)</f>
        <v>6663.16</v>
      </c>
      <c r="H11" s="52"/>
    </row>
    <row r="12" spans="1:30" s="28" customFormat="1">
      <c r="A12" s="65" t="s">
        <v>70</v>
      </c>
      <c r="B12" s="69"/>
      <c r="C12" s="69"/>
      <c r="D12" s="70"/>
      <c r="E12" s="71"/>
      <c r="F12" s="71"/>
      <c r="G12" s="72">
        <v>1116.5899999999999</v>
      </c>
      <c r="H12" s="73"/>
    </row>
    <row r="13" spans="1:30" s="28" customFormat="1">
      <c r="A13" s="20" t="s">
        <v>54</v>
      </c>
      <c r="B13" s="21" t="s">
        <v>88</v>
      </c>
      <c r="C13" s="30">
        <v>27</v>
      </c>
      <c r="D13" s="46">
        <v>758</v>
      </c>
      <c r="E13" s="66" t="s">
        <v>53</v>
      </c>
      <c r="F13" s="78">
        <v>1130600</v>
      </c>
      <c r="G13" s="47">
        <v>234.06</v>
      </c>
      <c r="H13" s="56" t="s">
        <v>56</v>
      </c>
    </row>
    <row r="14" spans="1:30" s="28" customFormat="1" ht="13.5" thickBot="1">
      <c r="A14" s="6" t="s">
        <v>55</v>
      </c>
      <c r="B14" s="48"/>
      <c r="C14" s="48"/>
      <c r="D14" s="49"/>
      <c r="E14" s="50"/>
      <c r="F14" s="50"/>
      <c r="G14" s="51">
        <f>SUM(G12:G13)</f>
        <v>1350.6499999999999</v>
      </c>
      <c r="H14" s="48"/>
    </row>
    <row r="15" spans="1:30" s="28" customFormat="1">
      <c r="A15" s="65" t="s">
        <v>71</v>
      </c>
      <c r="B15" s="69"/>
      <c r="C15" s="69"/>
      <c r="D15" s="70"/>
      <c r="E15" s="71"/>
      <c r="F15" s="71"/>
      <c r="G15" s="72">
        <v>38083.18</v>
      </c>
      <c r="H15" s="69"/>
    </row>
    <row r="16" spans="1:30">
      <c r="A16" s="20" t="s">
        <v>15</v>
      </c>
      <c r="B16" s="21" t="s">
        <v>88</v>
      </c>
      <c r="C16" s="30">
        <v>26</v>
      </c>
      <c r="D16" s="30">
        <v>750</v>
      </c>
      <c r="E16" s="22" t="s">
        <v>44</v>
      </c>
      <c r="F16" s="30">
        <v>11517713043</v>
      </c>
      <c r="G16" s="31">
        <v>41.43</v>
      </c>
      <c r="H16" s="39" t="s">
        <v>77</v>
      </c>
    </row>
    <row r="17" spans="1:8">
      <c r="A17" s="20"/>
      <c r="B17" s="21" t="s">
        <v>88</v>
      </c>
      <c r="C17" s="30">
        <v>27</v>
      </c>
      <c r="D17" s="30">
        <v>760</v>
      </c>
      <c r="E17" s="22" t="s">
        <v>44</v>
      </c>
      <c r="F17" s="30">
        <v>10719174433</v>
      </c>
      <c r="G17" s="31">
        <v>2596.21</v>
      </c>
      <c r="H17" s="39" t="s">
        <v>45</v>
      </c>
    </row>
    <row r="18" spans="1:8">
      <c r="A18" s="83"/>
      <c r="B18" s="80" t="s">
        <v>88</v>
      </c>
      <c r="C18" s="76">
        <v>27</v>
      </c>
      <c r="D18" s="76">
        <v>761</v>
      </c>
      <c r="E18" s="84" t="s">
        <v>102</v>
      </c>
      <c r="F18" s="76">
        <v>2617136626</v>
      </c>
      <c r="G18" s="85">
        <v>2713.18</v>
      </c>
      <c r="H18" s="86" t="s">
        <v>103</v>
      </c>
    </row>
    <row r="19" spans="1:8">
      <c r="A19" s="83"/>
      <c r="B19" s="80" t="s">
        <v>88</v>
      </c>
      <c r="C19" s="76">
        <v>29</v>
      </c>
      <c r="D19" s="76">
        <v>762</v>
      </c>
      <c r="E19" s="84" t="s">
        <v>102</v>
      </c>
      <c r="F19" s="76">
        <v>2617136626</v>
      </c>
      <c r="G19" s="85">
        <v>3972.58</v>
      </c>
      <c r="H19" s="86" t="s">
        <v>103</v>
      </c>
    </row>
    <row r="20" spans="1:8" ht="13.5" thickBot="1">
      <c r="A20" s="6" t="s">
        <v>16</v>
      </c>
      <c r="B20" s="34"/>
      <c r="C20" s="34"/>
      <c r="D20" s="34"/>
      <c r="E20" s="35"/>
      <c r="F20" s="34"/>
      <c r="G20" s="36">
        <f>SUM(G15:G19)</f>
        <v>47406.58</v>
      </c>
      <c r="H20" s="53"/>
    </row>
    <row r="21" spans="1:8">
      <c r="A21" s="65" t="s">
        <v>72</v>
      </c>
      <c r="B21" s="32"/>
      <c r="C21" s="32"/>
      <c r="D21" s="32"/>
      <c r="E21" s="74"/>
      <c r="F21" s="32"/>
      <c r="G21" s="33">
        <v>1520.6</v>
      </c>
      <c r="H21" s="75"/>
    </row>
    <row r="22" spans="1:8">
      <c r="A22" s="20" t="s">
        <v>17</v>
      </c>
      <c r="B22" s="21" t="s">
        <v>88</v>
      </c>
      <c r="C22" s="30">
        <v>5</v>
      </c>
      <c r="D22" s="30">
        <v>628</v>
      </c>
      <c r="E22" s="22" t="s">
        <v>18</v>
      </c>
      <c r="F22" s="30">
        <v>114047</v>
      </c>
      <c r="G22" s="31">
        <v>378.72</v>
      </c>
      <c r="H22" s="22" t="s">
        <v>19</v>
      </c>
    </row>
    <row r="23" spans="1:8">
      <c r="A23" s="83"/>
      <c r="B23" s="80" t="s">
        <v>88</v>
      </c>
      <c r="C23" s="76">
        <v>26</v>
      </c>
      <c r="D23" s="76">
        <v>756</v>
      </c>
      <c r="E23" s="84" t="s">
        <v>100</v>
      </c>
      <c r="F23" s="76">
        <v>54906</v>
      </c>
      <c r="G23" s="85">
        <v>2449.44</v>
      </c>
      <c r="H23" s="84" t="s">
        <v>101</v>
      </c>
    </row>
    <row r="24" spans="1:8" ht="13.5" thickBot="1">
      <c r="A24" s="6" t="s">
        <v>20</v>
      </c>
      <c r="B24" s="34"/>
      <c r="C24" s="34"/>
      <c r="D24" s="34"/>
      <c r="E24" s="35"/>
      <c r="F24" s="34"/>
      <c r="G24" s="36">
        <f>SUM(G21:G23)</f>
        <v>4348.76</v>
      </c>
      <c r="H24" s="53"/>
    </row>
    <row r="25" spans="1:8">
      <c r="A25" s="65" t="s">
        <v>73</v>
      </c>
      <c r="B25" s="32"/>
      <c r="C25" s="32"/>
      <c r="D25" s="32"/>
      <c r="E25" s="74"/>
      <c r="F25" s="32"/>
      <c r="G25" s="33">
        <v>15000</v>
      </c>
      <c r="H25" s="75"/>
    </row>
    <row r="26" spans="1:8">
      <c r="A26" s="67" t="s">
        <v>46</v>
      </c>
      <c r="B26" s="21"/>
      <c r="C26" s="30"/>
      <c r="D26" s="30"/>
      <c r="E26" s="22"/>
      <c r="F26" s="21"/>
      <c r="G26" s="31">
        <v>0</v>
      </c>
      <c r="H26" s="39"/>
    </row>
    <row r="27" spans="1:8" ht="13.5" thickBot="1">
      <c r="A27" s="6" t="s">
        <v>47</v>
      </c>
      <c r="B27" s="34"/>
      <c r="C27" s="34"/>
      <c r="D27" s="34"/>
      <c r="E27" s="35"/>
      <c r="F27" s="34"/>
      <c r="G27" s="36">
        <f>SUM(G25:G26)</f>
        <v>15000</v>
      </c>
      <c r="H27" s="53"/>
    </row>
    <row r="28" spans="1:8">
      <c r="A28" s="65" t="s">
        <v>74</v>
      </c>
      <c r="B28" s="32"/>
      <c r="C28" s="32"/>
      <c r="D28" s="32"/>
      <c r="E28" s="74"/>
      <c r="F28" s="32"/>
      <c r="G28" s="33">
        <v>5210.47</v>
      </c>
      <c r="H28" s="75"/>
    </row>
    <row r="29" spans="1:8">
      <c r="A29" s="20" t="s">
        <v>21</v>
      </c>
      <c r="B29" s="21" t="s">
        <v>88</v>
      </c>
      <c r="C29" s="30">
        <v>5</v>
      </c>
      <c r="D29" s="30">
        <v>625</v>
      </c>
      <c r="E29" s="22" t="s">
        <v>58</v>
      </c>
      <c r="F29" s="68">
        <v>7620</v>
      </c>
      <c r="G29" s="31">
        <v>1138</v>
      </c>
      <c r="H29" s="22" t="s">
        <v>83</v>
      </c>
    </row>
    <row r="30" spans="1:8">
      <c r="A30" s="20"/>
      <c r="B30" s="21" t="s">
        <v>88</v>
      </c>
      <c r="C30" s="30">
        <v>7</v>
      </c>
      <c r="D30" s="30">
        <v>629</v>
      </c>
      <c r="E30" s="22" t="s">
        <v>57</v>
      </c>
      <c r="F30" s="68">
        <v>38834992</v>
      </c>
      <c r="G30" s="31">
        <v>121</v>
      </c>
      <c r="H30" s="22" t="s">
        <v>41</v>
      </c>
    </row>
    <row r="31" spans="1:8">
      <c r="A31" s="20"/>
      <c r="B31" s="21" t="s">
        <v>88</v>
      </c>
      <c r="C31" s="30">
        <v>7</v>
      </c>
      <c r="D31" s="30">
        <v>630</v>
      </c>
      <c r="E31" s="22" t="s">
        <v>57</v>
      </c>
      <c r="F31" s="68">
        <v>38834992</v>
      </c>
      <c r="G31" s="31">
        <v>26.44</v>
      </c>
      <c r="H31" s="22" t="s">
        <v>82</v>
      </c>
    </row>
    <row r="32" spans="1:8">
      <c r="A32" s="20"/>
      <c r="B32" s="21" t="s">
        <v>88</v>
      </c>
      <c r="C32" s="30">
        <v>7</v>
      </c>
      <c r="D32" s="30">
        <v>631</v>
      </c>
      <c r="E32" s="22" t="s">
        <v>57</v>
      </c>
      <c r="F32" s="68">
        <v>38834992</v>
      </c>
      <c r="G32" s="31">
        <v>299.44</v>
      </c>
      <c r="H32" s="22" t="s">
        <v>28</v>
      </c>
    </row>
    <row r="33" spans="1:228" ht="13.5" thickBot="1">
      <c r="A33" s="6" t="s">
        <v>22</v>
      </c>
      <c r="B33" s="34"/>
      <c r="C33" s="34"/>
      <c r="D33" s="34"/>
      <c r="E33" s="35"/>
      <c r="F33" s="34"/>
      <c r="G33" s="36">
        <f>SUM(G28:G32)</f>
        <v>6795.3499999999995</v>
      </c>
      <c r="H33" s="53"/>
    </row>
    <row r="34" spans="1:228">
      <c r="A34" s="65" t="s">
        <v>75</v>
      </c>
      <c r="B34" s="32"/>
      <c r="C34" s="32"/>
      <c r="D34" s="32"/>
      <c r="E34" s="74"/>
      <c r="F34" s="32"/>
      <c r="G34" s="33">
        <v>16866.48</v>
      </c>
      <c r="H34" s="75"/>
    </row>
    <row r="35" spans="1:228">
      <c r="A35" s="20" t="s">
        <v>23</v>
      </c>
      <c r="B35" s="21" t="s">
        <v>88</v>
      </c>
      <c r="C35" s="30">
        <v>5</v>
      </c>
      <c r="D35" s="30">
        <v>626</v>
      </c>
      <c r="E35" s="22" t="s">
        <v>48</v>
      </c>
      <c r="F35" s="30">
        <v>12628787</v>
      </c>
      <c r="G35" s="31">
        <v>351.38</v>
      </c>
      <c r="H35" s="22" t="s">
        <v>49</v>
      </c>
    </row>
    <row r="36" spans="1:228">
      <c r="A36" s="20"/>
      <c r="B36" s="21" t="s">
        <v>88</v>
      </c>
      <c r="C36" s="30">
        <v>5</v>
      </c>
      <c r="D36" s="30">
        <v>627</v>
      </c>
      <c r="E36" s="22" t="s">
        <v>90</v>
      </c>
      <c r="F36" s="30">
        <v>25487</v>
      </c>
      <c r="G36" s="31">
        <v>605</v>
      </c>
      <c r="H36" s="22" t="s">
        <v>91</v>
      </c>
    </row>
    <row r="37" spans="1:228">
      <c r="A37" s="20"/>
      <c r="B37" s="21" t="s">
        <v>88</v>
      </c>
      <c r="C37" s="30">
        <v>12</v>
      </c>
      <c r="D37" s="30">
        <v>632</v>
      </c>
      <c r="E37" s="22" t="s">
        <v>98</v>
      </c>
      <c r="F37" s="30">
        <v>1198591</v>
      </c>
      <c r="G37" s="31">
        <v>1603.78</v>
      </c>
      <c r="H37" s="22" t="s">
        <v>99</v>
      </c>
    </row>
    <row r="38" spans="1:228">
      <c r="A38" s="20"/>
      <c r="B38" s="21" t="s">
        <v>88</v>
      </c>
      <c r="C38" s="30">
        <v>12</v>
      </c>
      <c r="D38" s="30">
        <v>633</v>
      </c>
      <c r="E38" s="22" t="s">
        <v>98</v>
      </c>
      <c r="F38" s="30">
        <v>1198477</v>
      </c>
      <c r="G38" s="31">
        <v>1603.78</v>
      </c>
      <c r="H38" s="22" t="s">
        <v>99</v>
      </c>
    </row>
    <row r="39" spans="1:228">
      <c r="A39" s="20"/>
      <c r="B39" s="21" t="s">
        <v>88</v>
      </c>
      <c r="C39" s="30">
        <v>13</v>
      </c>
      <c r="D39" s="30">
        <v>636</v>
      </c>
      <c r="E39" s="22" t="s">
        <v>93</v>
      </c>
      <c r="F39" s="30">
        <v>4480531</v>
      </c>
      <c r="G39" s="31">
        <v>484</v>
      </c>
      <c r="H39" s="22" t="s">
        <v>92</v>
      </c>
    </row>
    <row r="40" spans="1:228">
      <c r="A40" s="20"/>
      <c r="B40" s="21" t="s">
        <v>88</v>
      </c>
      <c r="C40" s="30">
        <v>15</v>
      </c>
      <c r="D40" s="30">
        <v>745</v>
      </c>
      <c r="E40" s="22" t="s">
        <v>95</v>
      </c>
      <c r="F40" s="21" t="s">
        <v>96</v>
      </c>
      <c r="G40" s="31">
        <v>80</v>
      </c>
      <c r="H40" s="22" t="s">
        <v>97</v>
      </c>
    </row>
    <row r="41" spans="1:228">
      <c r="A41" s="20"/>
      <c r="B41" s="21" t="s">
        <v>88</v>
      </c>
      <c r="C41" s="30">
        <v>20</v>
      </c>
      <c r="D41" s="30">
        <v>746</v>
      </c>
      <c r="E41" s="22" t="s">
        <v>48</v>
      </c>
      <c r="F41" s="30">
        <v>12633927</v>
      </c>
      <c r="G41" s="31">
        <v>204.97</v>
      </c>
      <c r="H41" s="22" t="s">
        <v>62</v>
      </c>
    </row>
    <row r="42" spans="1:228">
      <c r="A42" s="20"/>
      <c r="B42" s="21" t="s">
        <v>88</v>
      </c>
      <c r="C42" s="30">
        <v>20</v>
      </c>
      <c r="D42" s="30">
        <v>747</v>
      </c>
      <c r="E42" s="40" t="s">
        <v>50</v>
      </c>
      <c r="F42" s="21">
        <v>6060019583</v>
      </c>
      <c r="G42" s="54">
        <v>31</v>
      </c>
      <c r="H42" s="22" t="s">
        <v>81</v>
      </c>
    </row>
    <row r="43" spans="1:228">
      <c r="A43" s="20"/>
      <c r="B43" s="21" t="s">
        <v>88</v>
      </c>
      <c r="C43" s="30">
        <v>26</v>
      </c>
      <c r="D43" s="30">
        <v>751</v>
      </c>
      <c r="E43" s="40" t="s">
        <v>78</v>
      </c>
      <c r="F43" s="21">
        <v>380</v>
      </c>
      <c r="G43" s="54">
        <v>176.23</v>
      </c>
      <c r="H43" s="22" t="s">
        <v>80</v>
      </c>
    </row>
    <row r="44" spans="1:228">
      <c r="A44" s="20"/>
      <c r="B44" s="21" t="s">
        <v>88</v>
      </c>
      <c r="C44" s="30">
        <v>26</v>
      </c>
      <c r="D44" s="30">
        <v>752</v>
      </c>
      <c r="E44" s="22" t="s">
        <v>48</v>
      </c>
      <c r="F44" s="21">
        <v>12628779</v>
      </c>
      <c r="G44" s="54">
        <v>6.19</v>
      </c>
      <c r="H44" s="22" t="s">
        <v>79</v>
      </c>
    </row>
    <row r="45" spans="1:228">
      <c r="A45" s="20"/>
      <c r="B45" s="21" t="s">
        <v>88</v>
      </c>
      <c r="C45" s="30">
        <v>26</v>
      </c>
      <c r="D45" s="30">
        <v>753</v>
      </c>
      <c r="E45" s="22" t="s">
        <v>42</v>
      </c>
      <c r="F45" s="30">
        <v>11480</v>
      </c>
      <c r="G45" s="31">
        <v>1452</v>
      </c>
      <c r="H45" s="22" t="s">
        <v>43</v>
      </c>
    </row>
    <row r="46" spans="1:228" s="9" customFormat="1" ht="13.5" thickBot="1">
      <c r="A46" s="6" t="s">
        <v>24</v>
      </c>
      <c r="B46" s="34"/>
      <c r="C46" s="34"/>
      <c r="D46" s="34"/>
      <c r="E46" s="35"/>
      <c r="F46" s="34"/>
      <c r="G46" s="36">
        <f>SUM(G34:G45)</f>
        <v>23464.809999999998</v>
      </c>
      <c r="H46" s="53"/>
      <c r="I46" s="11"/>
      <c r="J46" s="11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</row>
    <row r="47" spans="1:228" s="11" customFormat="1">
      <c r="A47" s="88" t="s">
        <v>104</v>
      </c>
      <c r="B47" s="14" t="s">
        <v>88</v>
      </c>
      <c r="C47" s="32">
        <v>26</v>
      </c>
      <c r="D47" s="32">
        <v>755</v>
      </c>
      <c r="E47" s="13" t="s">
        <v>105</v>
      </c>
      <c r="F47" s="14" t="s">
        <v>106</v>
      </c>
      <c r="G47" s="33">
        <v>898.57</v>
      </c>
      <c r="H47" s="89" t="s">
        <v>107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</row>
    <row r="48" spans="1:228" s="11" customFormat="1" ht="13.5" thickBot="1">
      <c r="A48" s="90" t="s">
        <v>108</v>
      </c>
      <c r="B48" s="34"/>
      <c r="C48" s="34"/>
      <c r="D48" s="34"/>
      <c r="E48" s="35"/>
      <c r="F48" s="34"/>
      <c r="G48" s="36">
        <f>SUM(G47)</f>
        <v>898.57</v>
      </c>
      <c r="H48" s="53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</row>
    <row r="49" spans="1:228" s="11" customFormat="1">
      <c r="A49" s="65" t="s">
        <v>76</v>
      </c>
      <c r="B49" s="32"/>
      <c r="C49" s="32"/>
      <c r="D49" s="32"/>
      <c r="E49" s="74"/>
      <c r="F49" s="32"/>
      <c r="G49" s="33">
        <v>4803</v>
      </c>
      <c r="H49" s="75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</row>
    <row r="50" spans="1:228" s="11" customFormat="1">
      <c r="A50" s="20" t="s">
        <v>59</v>
      </c>
      <c r="B50" s="21"/>
      <c r="C50" s="30"/>
      <c r="D50" s="30"/>
      <c r="E50" s="22"/>
      <c r="F50" s="30"/>
      <c r="G50" s="31"/>
      <c r="H50" s="39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</row>
    <row r="51" spans="1:228" s="11" customFormat="1" ht="13.5" thickBot="1">
      <c r="A51" s="6" t="s">
        <v>60</v>
      </c>
      <c r="B51" s="34"/>
      <c r="C51" s="34"/>
      <c r="D51" s="34"/>
      <c r="E51" s="35"/>
      <c r="F51" s="34"/>
      <c r="G51" s="36">
        <f>SUM(G49:G50)</f>
        <v>4803</v>
      </c>
      <c r="H51" s="53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</row>
    <row r="52" spans="1:228" s="7" customFormat="1" ht="13.5" thickBot="1">
      <c r="A52" s="24" t="s">
        <v>87</v>
      </c>
      <c r="B52" s="25"/>
      <c r="C52" s="25"/>
      <c r="D52" s="25"/>
      <c r="E52" s="26"/>
      <c r="F52" s="25"/>
      <c r="G52" s="18">
        <f>G11+G14+G20+G24+G27+G33+G46+G48+G51</f>
        <v>110730.88</v>
      </c>
      <c r="H52" s="26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  <c r="FI52" s="23"/>
      <c r="FJ52" s="23"/>
      <c r="FK52" s="23"/>
      <c r="FL52" s="23"/>
      <c r="FM52" s="23"/>
      <c r="FN52" s="23"/>
      <c r="FO52" s="23"/>
      <c r="FP52" s="23"/>
      <c r="FQ52" s="23"/>
      <c r="FR52" s="23"/>
      <c r="FS52" s="23"/>
      <c r="FT52" s="23"/>
      <c r="FU52" s="23"/>
      <c r="FV52" s="23"/>
      <c r="FW52" s="23"/>
      <c r="FX52" s="23"/>
      <c r="FY52" s="23"/>
      <c r="FZ52" s="23"/>
      <c r="GA52" s="23"/>
      <c r="GB52" s="23"/>
      <c r="GC52" s="23"/>
      <c r="GD52" s="23"/>
      <c r="GE52" s="23"/>
      <c r="GF52" s="23"/>
      <c r="GG52" s="23"/>
      <c r="GH52" s="23"/>
      <c r="GI52" s="23"/>
      <c r="GJ52" s="23"/>
      <c r="GK52" s="23"/>
      <c r="GL52" s="23"/>
      <c r="GM52" s="23"/>
      <c r="GN52" s="23"/>
      <c r="GO52" s="23"/>
      <c r="GP52" s="23"/>
      <c r="GQ52" s="23"/>
      <c r="GR52" s="23"/>
      <c r="GS52" s="23"/>
      <c r="GT52" s="23"/>
      <c r="GU52" s="23"/>
      <c r="GV52" s="23"/>
      <c r="GW52" s="23"/>
      <c r="GX52" s="23"/>
      <c r="GY52" s="23"/>
      <c r="GZ52" s="23"/>
      <c r="HA52" s="23"/>
      <c r="HB52" s="23"/>
      <c r="HC52" s="23"/>
      <c r="HD52" s="23"/>
      <c r="HE52" s="23"/>
      <c r="HF52" s="23"/>
      <c r="HG52" s="23"/>
      <c r="HH52" s="23"/>
      <c r="HI52" s="23"/>
      <c r="HJ52" s="23"/>
      <c r="HK52" s="23"/>
      <c r="HL52" s="23"/>
      <c r="HM52" s="23"/>
      <c r="HN52" s="23"/>
      <c r="HO52" s="23"/>
      <c r="HP52" s="23"/>
      <c r="HQ52" s="23"/>
      <c r="HR52" s="23"/>
      <c r="HS52" s="23"/>
      <c r="HT52" s="23"/>
    </row>
    <row r="53" spans="1:228"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</row>
  </sheetData>
  <sheetProtection selectLockedCells="1" selectUnlockedCells="1"/>
  <mergeCells count="4">
    <mergeCell ref="A5:G5"/>
    <mergeCell ref="A1:G1"/>
    <mergeCell ref="A3:G3"/>
    <mergeCell ref="A4:G4"/>
  </mergeCells>
  <phoneticPr fontId="0" type="noConversion"/>
  <printOptions horizontalCentered="1"/>
  <pageMargins left="0.35416666666666669" right="0.35416666666666669" top="0.39374999999999999" bottom="0.39374999999999999" header="0.51180555555555551" footer="0.51180555555555551"/>
  <pageSetup paperSize="9" scale="80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Foi de lucru</vt:lpstr>
      </vt:variant>
      <vt:variant>
        <vt:i4>2</vt:i4>
      </vt:variant>
      <vt:variant>
        <vt:lpstr>Zone denumite</vt:lpstr>
      </vt:variant>
      <vt:variant>
        <vt:i4>1</vt:i4>
      </vt:variant>
    </vt:vector>
  </HeadingPairs>
  <TitlesOfParts>
    <vt:vector size="3" baseType="lpstr">
      <vt:lpstr>personal</vt:lpstr>
      <vt:lpstr>materiale</vt:lpstr>
      <vt:lpstr>personal!Zona_de_imprimat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PETRUTA PREDEL</dc:creator>
  <cp:lastModifiedBy>olimpia.moinescu</cp:lastModifiedBy>
  <cp:lastPrinted>2021-03-02T10:11:18Z</cp:lastPrinted>
  <dcterms:created xsi:type="dcterms:W3CDTF">2016-01-19T13:06:09Z</dcterms:created>
  <dcterms:modified xsi:type="dcterms:W3CDTF">2026-07-20T09:40:16Z</dcterms:modified>
</cp:coreProperties>
</file>