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'BILANT'!$A$1:$E$88</definedName>
    <definedName name="_xlnm.Print_Titles" localSheetId="0">'BILANT'!$9:$9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<sst xmlns="http://schemas.openxmlformats.org/spreadsheetml/2006/main" count="217" uniqueCount="194">
  <si>
    <t>Anexa 1</t>
  </si>
  <si>
    <t xml:space="preserve">                                                     BILANŢ 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</si>
  <si>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</si>
  <si>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</si>
  <si>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</si>
  <si>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</si>
  <si>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</si>
  <si>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</si>
  <si>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</si>
  <si>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</si>
  <si>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</si>
  <si>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</si>
  <si>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</si>
  <si>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</si>
  <si>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</si>
  <si>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</si>
  <si>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</si>
  <si>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</si>
  <si>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</si>
  <si>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</si>
  <si>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</si>
  <si>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</si>
  <si>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</si>
  <si>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</si>
  <si>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</si>
  <si>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</si>
  <si>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</si>
  <si>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</si>
  <si>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</si>
  <si>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</si>
  <si>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</si>
  <si>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</si>
  <si>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</si>
  <si>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</si>
  <si>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</si>
  <si>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</si>
  <si>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</si>
  <si>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</si>
  <si>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</si>
  <si>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</si>
  <si>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</si>
  <si>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</si>
  <si>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</si>
  <si>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</si>
  <si>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</si>
  <si>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</si>
  <si>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</si>
  <si>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</si>
  <si>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</si>
  <si>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</si>
  <si>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</si>
  <si>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</si>
  <si>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</si>
  <si>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</si>
  <si>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</si>
  <si>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</si>
  <si>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</si>
  <si>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</si>
  <si>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</si>
  <si>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</si>
  <si>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</si>
  <si>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</si>
  <si>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</si>
  <si>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</si>
  <si>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</si>
  <si>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</si>
  <si>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</si>
  <si>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</si>
  <si>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</si>
  <si>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</si>
  <si>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</si>
  <si>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</si>
  <si>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</si>
  <si>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</si>
  <si>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</si>
  <si>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</si>
  <si>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</si>
  <si>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</si>
  <si>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</si>
  <si>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</si>
  <si>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</si>
  <si>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</si>
  <si>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</si>
  <si>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</si>
  <si>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</si>
  <si>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</si>
  <si>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</si>
  <si>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</si>
  <si>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</si>
  <si>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</si>
  <si>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</si>
  <si>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</si>
  <si>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</si>
  <si>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</si>
  <si>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</si>
  <si>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</si>
  <si>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</si>
  <si>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</si>
  <si>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</si>
  <si>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</si>
  <si>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</si>
  <si>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</si>
  <si>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</si>
  <si>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</si>
  <si>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</si>
  <si>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</si>
  <si>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</si>
  <si>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</si>
  <si>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</si>
  <si>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</si>
  <si>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</si>
  <si>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</si>
  <si>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</si>
  <si>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</si>
  <si>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</si>
  <si>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</si>
  <si>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</si>
  <si>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</si>
  <si>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</si>
  <si>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</si>
  <si>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</si>
  <si>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</si>
  <si>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</si>
  <si>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</si>
  <si>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</si>
  <si>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</si>
  <si>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</si>
  <si>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</si>
  <si>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</si>
  <si>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</si>
  <si>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</si>
  <si>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</si>
  <si>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</si>
  <si>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</si>
  <si>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</si>
  <si>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</si>
  <si>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</si>
  <si>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</si>
  <si>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</si>
  <si>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</si>
  <si>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</si>
  <si>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</si>
  <si>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</si>
  <si>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</si>
  <si>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</si>
  <si>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</si>
  <si>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Creante  comerciale necurente – sume ce urmează a fi încasate după o perioada mai mare de un an    (ct. 4110201+4110208+4130200+4610201-4910200-4960200)</t>
  </si>
  <si>
    <r>
      <t xml:space="preserve">Instalaţii tehnice, mijloace de transport, animale, plantaţii, mobilier, aparatură birotică şi alte active corporale </t>
    </r>
    <r>
      <rPr>
        <sz val="10"/>
        <rFont val="Trebuchet MS"/>
        <family val="2"/>
      </rPr>
      <t>(ct.2130100+2130200+2130300+2130400+2140000+ 2310000 -2810300-2810400-2910300-2910400-2930200*)</t>
    </r>
  </si>
  <si>
    <r>
      <t xml:space="preserve">Alte active nefinanciare                                                             </t>
    </r>
    <r>
      <rPr>
        <sz val="10"/>
        <rFont val="Trebuchet MS"/>
        <family val="2"/>
      </rPr>
      <t xml:space="preserve">(ct.2150000) </t>
    </r>
    <r>
      <rPr>
        <b/>
        <sz val="10"/>
        <rFont val="Trebuchet MS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</si>
  <si>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</t>
    </r>
    <r>
      <rPr>
        <sz val="10"/>
        <rFont val="Trebuchet MS"/>
        <family val="2"/>
      </rPr>
      <t>(ct.  2600100+2600200+2600300+2650000+2670201+ 2670202+ 2670203+2670204+2670205+2670208-2960101-2960102-2960103-2960200),  din care:</t>
    </r>
  </si>
  <si>
    <r>
      <t xml:space="preserve">Creanţe din operaţiuni comerciale, avansuri şi alte decontări </t>
    </r>
    <r>
      <rPr>
        <sz val="10"/>
        <rFont val="Trebuchet MS"/>
        <family val="2"/>
      </rPr>
      <t>(ct. 2320000+2340000+4090101+4090102+4110101+4110108+ 4130100+4180000+4250000+4280102+4610101+4610109+ 4730109**+4810101+4810102+4810103+</t>
    </r>
    <r>
      <rPr>
        <sz val="10"/>
        <color indexed="8"/>
        <rFont val="Trebuchet MS"/>
        <family val="2"/>
      </rPr>
      <t>4810200+4810300+4810900+4820000+4830000+4890101+4890301-4910</t>
    </r>
    <r>
      <rPr>
        <sz val="10"/>
        <rFont val="Trebuchet MS"/>
        <family val="2"/>
      </rPr>
      <t>100-4960100+5120800), din care:</t>
    </r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</si>
  <si>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</si>
  <si>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0"/>
        <rFont val="Trebuchet MS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</si>
  <si>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</si>
  <si>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r>
      <t xml:space="preserve">Conturi la trezorerie, casa în lei </t>
    </r>
    <r>
      <rPr>
        <sz val="10"/>
        <rFont val="Trebuchet MS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</si>
  <si>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r>
      <t xml:space="preserve"> </t>
    </r>
    <r>
      <rPr>
        <sz val="10"/>
        <rFont val="Trebuchet MS"/>
        <family val="2"/>
      </rPr>
      <t xml:space="preserve">depozite </t>
    </r>
  </si>
  <si>
    <r>
      <t xml:space="preserve">Conturi la instituţii de credit, BNR, casă în valută                 </t>
    </r>
    <r>
      <rPr>
        <sz val="10"/>
        <rFont val="Trebuchet MS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</si>
  <si>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</si>
  <si>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0"/>
        <rFont val="Trebuchet MS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</si>
  <si>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0"/>
        <rFont val="Trebuchet MS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</si>
  <si>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0"/>
        <rFont val="Trebuchet MS"/>
        <family val="2"/>
      </rPr>
      <t>(ct. 1610200+1620200+1630200+1640200+1650200+ 1660201+1660202+1660203+1660204+1670201+1670202+ 1670203+1670208+1670209</t>
    </r>
    <r>
      <rPr>
        <b/>
        <sz val="10"/>
        <rFont val="Trebuchet MS"/>
        <family val="2"/>
      </rPr>
      <t>-</t>
    </r>
    <r>
      <rPr>
        <sz val="10"/>
        <rFont val="Trebuchet MS"/>
        <family val="2"/>
      </rPr>
      <t>1690200)</t>
    </r>
  </si>
  <si>
    <r>
      <t xml:space="preserve">Provizioane                                                                                 </t>
    </r>
    <r>
      <rPr>
        <sz val="10"/>
        <rFont val="Trebuchet MS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</si>
  <si>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până la un an  </t>
    </r>
  </si>
  <si>
    <r>
      <t>Datorii comerciale,  avansuri şi alte decontări</t>
    </r>
    <r>
      <rPr>
        <sz val="10"/>
        <color indexed="8"/>
        <rFont val="Trebuchet MS"/>
        <family val="2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</si>
  <si>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0"/>
        <rFont val="Trebuchet MS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</si>
  <si>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r>
      <t xml:space="preserve">Împrumuturi pe termen scurt - sume ce urmează a fi  plătite într-o perioadă de până la  un an                             </t>
    </r>
    <r>
      <rPr>
        <sz val="10"/>
        <rFont val="Trebuchet MS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</si>
  <si>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                                    </t>
    </r>
    <r>
      <rPr>
        <sz val="10"/>
        <rFont val="Trebuchet MS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</si>
  <si>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0"/>
        <rFont val="Trebuchet MS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</si>
  <si>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0"/>
        <rFont val="Trebuchet MS"/>
        <family val="2"/>
      </rPr>
      <t>(ct.   4220100+4220200+4240000+4260000+4270200+ 4270300+ 4290000+4380000), din care:</t>
    </r>
  </si>
  <si>
    <r>
      <t xml:space="preserve">Venituri în avans </t>
    </r>
    <r>
      <rPr>
        <sz val="10"/>
        <rFont val="Trebuchet MS"/>
        <family val="2"/>
      </rPr>
      <t>(ct.4720000)</t>
    </r>
  </si>
  <si>
    <r>
      <t xml:space="preserve">Provizioane                     </t>
    </r>
    <r>
      <rPr>
        <sz val="10"/>
        <rFont val="Trebuchet MS"/>
        <family val="2"/>
      </rPr>
      <t xml:space="preserve">(ct.1510101+1510102+1510103+1510104+1510108) </t>
    </r>
  </si>
  <si>
    <r>
      <t xml:space="preserve">Rezerve, fonduri  </t>
    </r>
    <r>
      <rPr>
        <sz val="10"/>
        <rFont val="Trebuchet MS"/>
        <family val="2"/>
      </rPr>
      <t xml:space="preserve">                                                                     (ct.1000000+1010000+1020101+1020102+</t>
    </r>
    <r>
      <rPr>
        <sz val="10"/>
        <color indexed="30"/>
        <rFont val="Trebuchet MS"/>
        <family val="2"/>
      </rPr>
      <t>1020103</t>
    </r>
    <r>
      <rPr>
        <sz val="10"/>
        <rFont val="Trebuchet MS"/>
        <family val="2"/>
      </rPr>
      <t>+1030000+1040101+1040102+</t>
    </r>
    <r>
      <rPr>
        <sz val="10"/>
        <color indexed="30"/>
        <rFont val="Trebuchet MS"/>
        <family val="2"/>
      </rPr>
      <t>1040103</t>
    </r>
    <r>
      <rPr>
        <sz val="10"/>
        <rFont val="Trebuchet MS"/>
        <family val="2"/>
      </rPr>
      <t xml:space="preserve">+1050100+1050200+1050300+1050400+1050500+1060000+1320000+1330000+1390100)  </t>
    </r>
  </si>
  <si>
    <r>
      <t xml:space="preserve">Rezultatul reportat                                                                                 </t>
    </r>
    <r>
      <rPr>
        <sz val="10"/>
        <rFont val="Trebuchet MS"/>
        <family val="2"/>
      </rPr>
      <t>(ct.1170000- sold creditor)</t>
    </r>
    <r>
      <rPr>
        <b/>
        <sz val="10"/>
        <rFont val="Trebuchet MS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</si>
  <si>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0"/>
        <rFont val="Trebuchet MS"/>
        <family val="2"/>
      </rPr>
      <t>(ct.1170000- sold debitor)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</si>
  <si>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</si>
  <si>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0"/>
        <rFont val="Trebuchet MS"/>
        <family val="2"/>
      </rPr>
      <t>(ct.1210000- sold debitor)</t>
    </r>
  </si>
  <si>
    <r>
      <t xml:space="preserve">Creanţe comerciale şi avansuri                                                                       </t>
    </r>
    <r>
      <rPr>
        <sz val="10"/>
        <rFont val="Trebuchet MS"/>
        <family val="2"/>
      </rPr>
      <t>(ct. 2320000+2340000+4090101+4090102+4110101+ 4110108+ 4130100+4180000+4610101-4910100-4960100),  din care :</t>
    </r>
  </si>
  <si>
    <r>
      <t>Creanţe bugetare</t>
    </r>
    <r>
      <rPr>
        <sz val="10"/>
        <rFont val="Trebuchet MS"/>
        <family val="2"/>
      </rPr>
      <t xml:space="preserve">                                                                                            (ct. 4310100**+4310200**+4310300**+4310400**+4310500**+ 4310700**+4370100**+4370200**+4370300**+4420400+ 4420800**+4420802+4440000**+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**+</t>
    </r>
    <r>
      <rPr>
        <sz val="10"/>
        <color indexed="30"/>
        <rFont val="Trebuchet MS"/>
        <family val="2"/>
      </rPr>
      <t>4460100**+ 4460200**</t>
    </r>
    <r>
      <rPr>
        <sz val="10"/>
        <rFont val="Trebuchet MS"/>
        <family val="2"/>
      </rPr>
      <t>+4480200+4610102+</t>
    </r>
    <r>
      <rPr>
        <sz val="10"/>
        <color indexed="30"/>
        <rFont val="Trebuchet MS"/>
        <family val="2"/>
      </rPr>
      <t>4610104</t>
    </r>
    <r>
      <rPr>
        <sz val="10"/>
        <rFont val="Trebuchet MS"/>
        <family val="2"/>
      </rPr>
      <t>+4630000+4640000+4650100+4650200+4660401+4660402+4660500+4660900+ 4810101**+4810102**+ 4810103**+ 4810900**+4820000**-4970000), din care:</t>
    </r>
  </si>
  <si>
    <r>
      <t xml:space="preserve">Stocuri    </t>
    </r>
    <r>
      <rPr>
        <sz val="10"/>
        <rFont val="Trebuchet MS"/>
        <family val="2"/>
      </rPr>
      <t>(ct. 3010000+3020100+3020200+3020300+3020400+ 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</si>
  <si>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r>
      <t xml:space="preserve">Active fixe necorporale                                                                      </t>
    </r>
    <r>
      <rPr>
        <sz val="10"/>
        <rFont val="Trebuchet MS"/>
        <family val="2"/>
      </rPr>
      <t>(ct. 2030000+2050000+2060000+2080100+2080200+ 2330000-2800300-2800500-2800800-2900400-2900500-2900800-2930100*)</t>
    </r>
  </si>
  <si>
    <r>
      <t xml:space="preserve">Creante necurente – sume ce urmează a fi încasate după o perioada mai mare de un an   </t>
    </r>
    <r>
      <rPr>
        <sz val="10"/>
        <rFont val="Trebuchet MS"/>
        <family val="2"/>
      </rPr>
      <t xml:space="preserve">(ct. 4110201+4110208+4130200+ 4280202+ 4610201+ 4610209- 4910200-4960200),  din care:  </t>
    </r>
  </si>
  <si>
    <t>ACTIVE NETE = TOTAL ACTIVE  – TOTAL DATORII = CAPITALURI PROPRII                                                                                                 (rd.80= rd.46-79 = rd.90)</t>
  </si>
  <si>
    <t>Conducătorul instituţiei</t>
  </si>
  <si>
    <t>Conducătorul compartimentului</t>
  </si>
  <si>
    <t>financiar - contabil</t>
  </si>
  <si>
    <t>Contribuţii sociale                                                                        (ct. 4310100+4310200+4310300+4310400+4310500+4310600+ 4310700+4370100+4370200+4370300)</t>
  </si>
  <si>
    <t xml:space="preserve">                                                                la data de 31.03.2018</t>
  </si>
  <si>
    <t>ITM Caras Severin</t>
  </si>
  <si>
    <r>
      <t xml:space="preserve">Terenuri şi clădiri </t>
    </r>
    <r>
      <rPr>
        <sz val="10"/>
        <rFont val="Trebuchet MS"/>
        <family val="2"/>
      </rPr>
      <t>(ct. 2110100+2110200+2120101+2120102+ 2120201+2120301+ 2120401+2120501+2120601+2120901+2310000-2810100-2810200 -2910100-2910200-2930200)</t>
    </r>
    <r>
      <rPr>
        <sz val="8"/>
        <rFont val="Trebuchet MS"/>
        <family val="2"/>
      </rPr>
      <t>-2810208</t>
    </r>
  </si>
  <si>
    <r>
      <t xml:space="preserve">Datorii către bugete                                                               </t>
    </r>
    <r>
      <rPr>
        <sz val="10"/>
        <rFont val="Trebuchet MS"/>
        <family val="2"/>
      </rPr>
      <t>(ct. 4310100+4310200+4310300+4310400+4310500+ 4310700+4370100+4370200+4370300+4400000+4410000+ 4420300+4420801+4440000+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+</t>
    </r>
    <r>
      <rPr>
        <sz val="10"/>
        <color indexed="30"/>
        <rFont val="Trebuchet MS"/>
        <family val="2"/>
      </rPr>
      <t>4460100+4460200</t>
    </r>
    <r>
      <rPr>
        <sz val="10"/>
        <rFont val="Trebuchet MS"/>
        <family val="2"/>
      </rPr>
      <t>+ 4480100+4550501+ 4550502+4550503+4620109+4670100+ 4670200+4670300+ 4670400+4670500+4670900+ 4730109+4810900+4820000)4310600, din care:..</t>
    </r>
  </si>
  <si>
    <t>PREFECTUL JUDETULUI CARAS-SEVERIN</t>
  </si>
  <si>
    <t>Matei LUPU</t>
  </si>
  <si>
    <t xml:space="preserve">                                                                         BILANT </t>
  </si>
  <si>
    <t xml:space="preserve">          AVIZAT: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</si>
</sst>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0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sz val="10"/>
      <color indexed="8"/>
      <name val="Trebuchet MS"/>
      <family val="2"/>
    </font>
    <font>
      <sz val="10"/>
      <color indexed="3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indent="15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top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9"/>
  <sheetViews>
    <sheetView tabSelected="1" zoomScale="130" zoomScaleNormal="130" zoomScalePageLayoutView="0" workbookViewId="0" topLeftCell="A1">
      <selection activeCell="H5" sqref="H5"/>
    </sheetView>
  </sheetViews>
  <sheetFormatPr defaultColWidth="9.140625" defaultRowHeight="12.75"/>
  <cols>
    <col min="1" max="1" width="5.57421875" style="4" customWidth="1"/>
    <col min="2" max="2" width="56.7109375" style="1" customWidth="1"/>
    <col min="3" max="3" width="6.421875" style="2" customWidth="1"/>
    <col min="4" max="4" width="12.7109375" style="3" customWidth="1"/>
    <col min="5" max="5" width="13.57421875" style="3" customWidth="1"/>
    <col min="6" max="6" width="10.28125" style="3" customWidth="1"/>
    <col min="7" max="7" width="10.140625" style="3" customWidth="1"/>
    <col min="8" max="8" width="9.28125" style="3" customWidth="1"/>
    <col min="9" max="16384" width="9.140625" style="3" customWidth="1"/>
  </cols>
  <sheetData>
    <row r="1" spans="1:5" ht="18">
      <c r="A1" s="3"/>
      <c r="B1" s="3" t="s">
        <v>187</v>
      </c>
      <c r="C1" s="5"/>
      <c r="E1" s="60" t="s">
        <v>0</v>
      </c>
    </row>
    <row r="2" spans="1:4" ht="15">
      <c r="A2" s="3"/>
      <c r="B2" s="3"/>
      <c r="C2" s="3"/>
      <c r="D2" s="3" t="s">
        <v>193</v>
      </c>
    </row>
    <row r="3" spans="2:3" ht="15">
      <c r="B3" s="3"/>
      <c r="C3" s="3" t="s">
        <v>190</v>
      </c>
    </row>
    <row r="4" spans="1:5" ht="15">
      <c r="A4" s="30" t="s">
        <v>1</v>
      </c>
      <c r="B4" s="31" t="s">
        <v>192</v>
      </c>
      <c r="C4" s="63" t="s">
        <v>191</v>
      </c>
      <c r="D4" s="63"/>
      <c r="E4" s="63"/>
    </row>
    <row r="5" spans="1:5" ht="15.75" customHeight="1">
      <c r="A5" s="32"/>
      <c r="B5" s="31" t="s">
        <v>186</v>
      </c>
      <c r="C5" s="31"/>
      <c r="D5" s="31"/>
      <c r="E5" s="31"/>
    </row>
    <row r="6" spans="1:5" ht="15">
      <c r="A6" s="32"/>
      <c r="B6" s="31"/>
      <c r="C6" s="31"/>
      <c r="E6" s="29"/>
    </row>
    <row r="7" spans="2:5" ht="15.75" thickBot="1">
      <c r="B7" s="33" t="s">
        <v>2</v>
      </c>
      <c r="C7" s="34"/>
      <c r="E7" s="35" t="s">
        <v>3</v>
      </c>
    </row>
    <row r="8" spans="1:5" ht="48" customHeight="1" thickBot="1">
      <c r="A8" s="6" t="s">
        <v>4</v>
      </c>
      <c r="B8" s="7" t="s">
        <v>5</v>
      </c>
      <c r="C8" s="8" t="s">
        <v>6</v>
      </c>
      <c r="D8" s="9" t="s">
        <v>7</v>
      </c>
      <c r="E8" s="10" t="s">
        <v>8</v>
      </c>
    </row>
    <row r="9" spans="1:5" ht="17.25" customHeight="1" thickBot="1">
      <c r="A9" s="6" t="s">
        <v>9</v>
      </c>
      <c r="B9" s="36" t="s">
        <v>10</v>
      </c>
      <c r="C9" s="8" t="s">
        <v>11</v>
      </c>
      <c r="D9" s="9">
        <v>1</v>
      </c>
      <c r="E9" s="10">
        <v>2</v>
      </c>
    </row>
    <row r="10" spans="1:5" ht="19.5" customHeight="1">
      <c r="A10" s="37" t="s">
        <v>17</v>
      </c>
      <c r="B10" s="38" t="s">
        <v>12</v>
      </c>
      <c r="C10" s="39" t="s">
        <v>13</v>
      </c>
      <c r="D10" s="11" t="s">
        <v>14</v>
      </c>
      <c r="E10" s="12" t="s">
        <v>14</v>
      </c>
    </row>
    <row r="11" spans="1:5" ht="21" customHeight="1">
      <c r="A11" s="40" t="s">
        <v>19</v>
      </c>
      <c r="B11" s="41" t="s">
        <v>15</v>
      </c>
      <c r="C11" s="42" t="s">
        <v>16</v>
      </c>
      <c r="D11" s="13" t="s">
        <v>14</v>
      </c>
      <c r="E11" s="14" t="s">
        <v>14</v>
      </c>
    </row>
    <row r="12" spans="1:5" ht="48" customHeight="1">
      <c r="A12" s="40" t="s">
        <v>21</v>
      </c>
      <c r="B12" s="41" t="s">
        <v>179</v>
      </c>
      <c r="C12" s="42" t="s">
        <v>18</v>
      </c>
      <c r="D12" s="15">
        <v>0</v>
      </c>
      <c r="E12" s="16">
        <v>0</v>
      </c>
    </row>
    <row r="13" spans="1:5" ht="90">
      <c r="A13" s="40" t="s">
        <v>23</v>
      </c>
      <c r="B13" s="41" t="s">
        <v>147</v>
      </c>
      <c r="C13" s="42" t="s">
        <v>20</v>
      </c>
      <c r="D13" s="15">
        <v>83089</v>
      </c>
      <c r="E13" s="16">
        <v>75024</v>
      </c>
    </row>
    <row r="14" spans="1:5" ht="51" customHeight="1">
      <c r="A14" s="40" t="s">
        <v>25</v>
      </c>
      <c r="B14" s="41" t="s">
        <v>188</v>
      </c>
      <c r="C14" s="42" t="s">
        <v>22</v>
      </c>
      <c r="D14" s="15">
        <v>2403587</v>
      </c>
      <c r="E14" s="16">
        <v>2336037</v>
      </c>
    </row>
    <row r="15" spans="1:5" ht="33" customHeight="1">
      <c r="A15" s="40" t="s">
        <v>29</v>
      </c>
      <c r="B15" s="41" t="s">
        <v>148</v>
      </c>
      <c r="C15" s="42" t="s">
        <v>24</v>
      </c>
      <c r="D15" s="15">
        <v>0</v>
      </c>
      <c r="E15" s="16">
        <v>0</v>
      </c>
    </row>
    <row r="16" spans="1:5" ht="75">
      <c r="A16" s="40" t="s">
        <v>32</v>
      </c>
      <c r="B16" s="41" t="s">
        <v>149</v>
      </c>
      <c r="C16" s="42" t="s">
        <v>26</v>
      </c>
      <c r="D16" s="15">
        <v>0</v>
      </c>
      <c r="E16" s="16">
        <v>0</v>
      </c>
    </row>
    <row r="17" spans="1:5" ht="42" customHeight="1">
      <c r="A17" s="40" t="s">
        <v>54</v>
      </c>
      <c r="B17" s="43" t="s">
        <v>27</v>
      </c>
      <c r="C17" s="42" t="s">
        <v>28</v>
      </c>
      <c r="D17" s="15">
        <v>0</v>
      </c>
      <c r="E17" s="16">
        <v>0</v>
      </c>
    </row>
    <row r="18" spans="1:5" ht="45">
      <c r="A18" s="40" t="s">
        <v>77</v>
      </c>
      <c r="B18" s="41" t="s">
        <v>180</v>
      </c>
      <c r="C18" s="42" t="s">
        <v>30</v>
      </c>
      <c r="D18" s="15">
        <v>0</v>
      </c>
      <c r="E18" s="16">
        <v>0</v>
      </c>
    </row>
    <row r="19" spans="1:5" ht="45">
      <c r="A19" s="40" t="s">
        <v>78</v>
      </c>
      <c r="B19" s="43" t="s">
        <v>146</v>
      </c>
      <c r="C19" s="42" t="s">
        <v>31</v>
      </c>
      <c r="D19" s="15">
        <v>0</v>
      </c>
      <c r="E19" s="16">
        <v>0</v>
      </c>
    </row>
    <row r="20" spans="1:5" ht="32.25" customHeight="1">
      <c r="A20" s="40" t="s">
        <v>79</v>
      </c>
      <c r="B20" s="41" t="s">
        <v>33</v>
      </c>
      <c r="C20" s="42" t="s">
        <v>34</v>
      </c>
      <c r="D20" s="15">
        <f>D12+D13+D14+D15+D16+D18</f>
        <v>2486676</v>
      </c>
      <c r="E20" s="16">
        <f>E12+E13+E14+E15+E16+E18</f>
        <v>2411061</v>
      </c>
    </row>
    <row r="21" spans="1:5" ht="21" customHeight="1">
      <c r="A21" s="40" t="s">
        <v>80</v>
      </c>
      <c r="B21" s="41" t="s">
        <v>35</v>
      </c>
      <c r="C21" s="42" t="s">
        <v>36</v>
      </c>
      <c r="D21" s="15" t="s">
        <v>37</v>
      </c>
      <c r="E21" s="16" t="s">
        <v>37</v>
      </c>
    </row>
    <row r="22" spans="1:5" ht="155.25" customHeight="1">
      <c r="A22" s="40" t="s">
        <v>81</v>
      </c>
      <c r="B22" s="41" t="s">
        <v>178</v>
      </c>
      <c r="C22" s="42" t="s">
        <v>38</v>
      </c>
      <c r="D22" s="15">
        <v>273851</v>
      </c>
      <c r="E22" s="16">
        <v>273693</v>
      </c>
    </row>
    <row r="23" spans="1:5" ht="33" customHeight="1">
      <c r="A23" s="44" t="s">
        <v>82</v>
      </c>
      <c r="B23" s="41" t="s">
        <v>39</v>
      </c>
      <c r="C23" s="45">
        <v>20</v>
      </c>
      <c r="D23" s="15" t="s">
        <v>37</v>
      </c>
      <c r="E23" s="16" t="s">
        <v>37</v>
      </c>
    </row>
    <row r="24" spans="1:7" ht="90">
      <c r="A24" s="44" t="s">
        <v>83</v>
      </c>
      <c r="B24" s="41" t="s">
        <v>150</v>
      </c>
      <c r="C24" s="45">
        <v>21</v>
      </c>
      <c r="D24" s="15">
        <v>0</v>
      </c>
      <c r="E24" s="16">
        <v>0</v>
      </c>
      <c r="G24" s="17"/>
    </row>
    <row r="25" spans="1:5" ht="39.75" customHeight="1">
      <c r="A25" s="44" t="s">
        <v>84</v>
      </c>
      <c r="B25" s="41" t="s">
        <v>144</v>
      </c>
      <c r="C25" s="42" t="s">
        <v>142</v>
      </c>
      <c r="D25" s="15">
        <v>0</v>
      </c>
      <c r="E25" s="16">
        <v>0</v>
      </c>
    </row>
    <row r="26" spans="1:5" ht="58.5" customHeight="1">
      <c r="A26" s="44" t="s">
        <v>85</v>
      </c>
      <c r="B26" s="41" t="s">
        <v>176</v>
      </c>
      <c r="C26" s="45">
        <v>22</v>
      </c>
      <c r="D26" s="15">
        <v>0</v>
      </c>
      <c r="E26" s="16">
        <v>0</v>
      </c>
    </row>
    <row r="27" spans="1:5" ht="15">
      <c r="A27" s="44" t="s">
        <v>86</v>
      </c>
      <c r="B27" s="43" t="s">
        <v>74</v>
      </c>
      <c r="C27" s="42" t="s">
        <v>40</v>
      </c>
      <c r="D27" s="15">
        <v>0</v>
      </c>
      <c r="E27" s="16">
        <v>0</v>
      </c>
    </row>
    <row r="28" spans="1:7" ht="120">
      <c r="A28" s="44" t="s">
        <v>87</v>
      </c>
      <c r="B28" s="41" t="s">
        <v>177</v>
      </c>
      <c r="C28" s="45">
        <v>23</v>
      </c>
      <c r="D28" s="15">
        <v>9397</v>
      </c>
      <c r="E28" s="16">
        <v>13743</v>
      </c>
      <c r="G28" s="17"/>
    </row>
    <row r="29" spans="1:5" ht="45">
      <c r="A29" s="44" t="s">
        <v>88</v>
      </c>
      <c r="B29" s="43" t="s">
        <v>42</v>
      </c>
      <c r="C29" s="45">
        <v>24</v>
      </c>
      <c r="D29" s="15">
        <v>0</v>
      </c>
      <c r="E29" s="16">
        <v>0</v>
      </c>
    </row>
    <row r="30" spans="1:5" ht="147" customHeight="1">
      <c r="A30" s="44" t="s">
        <v>89</v>
      </c>
      <c r="B30" s="41" t="s">
        <v>151</v>
      </c>
      <c r="C30" s="45">
        <v>25</v>
      </c>
      <c r="D30" s="15">
        <v>0</v>
      </c>
      <c r="E30" s="16">
        <v>0</v>
      </c>
    </row>
    <row r="31" spans="1:5" ht="45">
      <c r="A31" s="44" t="s">
        <v>90</v>
      </c>
      <c r="B31" s="43" t="s">
        <v>43</v>
      </c>
      <c r="C31" s="45">
        <v>26</v>
      </c>
      <c r="D31" s="15">
        <v>0</v>
      </c>
      <c r="E31" s="16">
        <v>0</v>
      </c>
    </row>
    <row r="32" spans="1:5" ht="90">
      <c r="A32" s="44" t="s">
        <v>91</v>
      </c>
      <c r="B32" s="41" t="s">
        <v>152</v>
      </c>
      <c r="C32" s="45">
        <v>27</v>
      </c>
      <c r="D32" s="15">
        <v>0</v>
      </c>
      <c r="E32" s="16">
        <v>0</v>
      </c>
    </row>
    <row r="33" spans="1:5" ht="20.25" customHeight="1">
      <c r="A33" s="44" t="s">
        <v>92</v>
      </c>
      <c r="B33" s="41" t="s">
        <v>44</v>
      </c>
      <c r="C33" s="45">
        <v>30</v>
      </c>
      <c r="D33" s="15">
        <f>D24+D28+D30+D32</f>
        <v>9397</v>
      </c>
      <c r="E33" s="16">
        <f>E24+E28+E30+E32</f>
        <v>13743</v>
      </c>
    </row>
    <row r="34" spans="1:5" ht="21" customHeight="1">
      <c r="A34" s="44" t="s">
        <v>93</v>
      </c>
      <c r="B34" s="41" t="s">
        <v>153</v>
      </c>
      <c r="C34" s="45">
        <v>31</v>
      </c>
      <c r="D34" s="15">
        <v>0</v>
      </c>
      <c r="E34" s="16">
        <v>0</v>
      </c>
    </row>
    <row r="35" spans="1:5" ht="19.5" customHeight="1">
      <c r="A35" s="44" t="s">
        <v>94</v>
      </c>
      <c r="B35" s="41" t="s">
        <v>45</v>
      </c>
      <c r="C35" s="45">
        <v>32</v>
      </c>
      <c r="D35" s="15" t="s">
        <v>37</v>
      </c>
      <c r="E35" s="16" t="s">
        <v>37</v>
      </c>
    </row>
    <row r="36" spans="1:5" ht="177.75" customHeight="1">
      <c r="A36" s="44" t="s">
        <v>95</v>
      </c>
      <c r="B36" s="46" t="s">
        <v>154</v>
      </c>
      <c r="C36" s="45">
        <v>33</v>
      </c>
      <c r="D36" s="15">
        <v>0</v>
      </c>
      <c r="E36" s="16">
        <v>-694948</v>
      </c>
    </row>
    <row r="37" spans="1:5" ht="48.75" customHeight="1">
      <c r="A37" s="44" t="s">
        <v>96</v>
      </c>
      <c r="B37" s="47" t="s">
        <v>46</v>
      </c>
      <c r="C37" s="42" t="s">
        <v>47</v>
      </c>
      <c r="D37" s="15">
        <v>2798</v>
      </c>
      <c r="E37" s="16">
        <v>5625</v>
      </c>
    </row>
    <row r="38" spans="1:5" ht="21.75" customHeight="1">
      <c r="A38" s="44" t="s">
        <v>97</v>
      </c>
      <c r="B38" s="41" t="s">
        <v>155</v>
      </c>
      <c r="C38" s="45">
        <v>34</v>
      </c>
      <c r="D38" s="15" t="s">
        <v>37</v>
      </c>
      <c r="E38" s="16" t="s">
        <v>37</v>
      </c>
    </row>
    <row r="39" spans="1:5" ht="135">
      <c r="A39" s="44" t="s">
        <v>98</v>
      </c>
      <c r="B39" s="41" t="s">
        <v>156</v>
      </c>
      <c r="C39" s="45">
        <v>35</v>
      </c>
      <c r="D39" s="18">
        <v>8121</v>
      </c>
      <c r="E39" s="16">
        <v>8213</v>
      </c>
    </row>
    <row r="40" spans="1:5" ht="33" customHeight="1">
      <c r="A40" s="44" t="s">
        <v>99</v>
      </c>
      <c r="B40" s="43" t="s">
        <v>48</v>
      </c>
      <c r="C40" s="45" t="s">
        <v>49</v>
      </c>
      <c r="D40" s="15">
        <v>0</v>
      </c>
      <c r="E40" s="16">
        <v>0</v>
      </c>
    </row>
    <row r="41" spans="1:5" ht="18.75" customHeight="1">
      <c r="A41" s="44" t="s">
        <v>100</v>
      </c>
      <c r="B41" s="41" t="s">
        <v>155</v>
      </c>
      <c r="C41" s="45">
        <v>36</v>
      </c>
      <c r="D41" s="15" t="s">
        <v>41</v>
      </c>
      <c r="E41" s="16" t="s">
        <v>50</v>
      </c>
    </row>
    <row r="42" spans="1:5" ht="23.25" customHeight="1">
      <c r="A42" s="44" t="s">
        <v>101</v>
      </c>
      <c r="B42" s="41" t="s">
        <v>51</v>
      </c>
      <c r="C42" s="45">
        <v>40</v>
      </c>
      <c r="D42" s="15">
        <f>D36+D37+D39+D40</f>
        <v>10919</v>
      </c>
      <c r="E42" s="16">
        <f>E36+E37+E39+E40</f>
        <v>-681110</v>
      </c>
    </row>
    <row r="43" spans="1:5" ht="75" customHeight="1">
      <c r="A43" s="44" t="s">
        <v>102</v>
      </c>
      <c r="B43" s="41" t="s">
        <v>157</v>
      </c>
      <c r="C43" s="45">
        <v>41</v>
      </c>
      <c r="D43" s="15">
        <v>0</v>
      </c>
      <c r="E43" s="16">
        <v>0</v>
      </c>
    </row>
    <row r="44" spans="1:5" ht="30.75" customHeight="1">
      <c r="A44" s="44" t="s">
        <v>103</v>
      </c>
      <c r="B44" s="43" t="s">
        <v>73</v>
      </c>
      <c r="C44" s="45" t="s">
        <v>52</v>
      </c>
      <c r="D44" s="15">
        <v>0</v>
      </c>
      <c r="E44" s="16">
        <v>0</v>
      </c>
    </row>
    <row r="45" spans="1:5" ht="19.5" customHeight="1">
      <c r="A45" s="44" t="s">
        <v>104</v>
      </c>
      <c r="B45" s="41" t="s">
        <v>158</v>
      </c>
      <c r="C45" s="45">
        <v>42</v>
      </c>
      <c r="D45" s="15">
        <v>0</v>
      </c>
      <c r="E45" s="16">
        <v>0</v>
      </c>
    </row>
    <row r="46" spans="1:5" ht="32.25" customHeight="1">
      <c r="A46" s="44" t="s">
        <v>105</v>
      </c>
      <c r="B46" s="41" t="s">
        <v>53</v>
      </c>
      <c r="C46" s="45">
        <v>45</v>
      </c>
      <c r="D46" s="15">
        <f>D22+D33+D34+D42+D43+D44+D45</f>
        <v>294167</v>
      </c>
      <c r="E46" s="16">
        <f>E22+E33+E34+E42+E43+E44+E45</f>
        <v>-393674</v>
      </c>
    </row>
    <row r="47" spans="1:5" ht="20.25" customHeight="1">
      <c r="A47" s="44" t="s">
        <v>106</v>
      </c>
      <c r="B47" s="41" t="s">
        <v>55</v>
      </c>
      <c r="C47" s="45">
        <v>46</v>
      </c>
      <c r="D47" s="15">
        <f>D20+D46</f>
        <v>2780843</v>
      </c>
      <c r="E47" s="16">
        <f>E20+E46</f>
        <v>2017387</v>
      </c>
    </row>
    <row r="48" spans="1:5" ht="17.25" customHeight="1">
      <c r="A48" s="44" t="s">
        <v>107</v>
      </c>
      <c r="B48" s="41" t="s">
        <v>56</v>
      </c>
      <c r="C48" s="45">
        <v>50</v>
      </c>
      <c r="D48" s="15" t="s">
        <v>37</v>
      </c>
      <c r="E48" s="16" t="s">
        <v>37</v>
      </c>
    </row>
    <row r="49" spans="1:5" ht="30.75" customHeight="1">
      <c r="A49" s="44" t="s">
        <v>108</v>
      </c>
      <c r="B49" s="41" t="s">
        <v>57</v>
      </c>
      <c r="C49" s="45">
        <v>51</v>
      </c>
      <c r="D49" s="15" t="s">
        <v>37</v>
      </c>
      <c r="E49" s="16" t="s">
        <v>37</v>
      </c>
    </row>
    <row r="50" spans="1:5" ht="60">
      <c r="A50" s="44" t="s">
        <v>109</v>
      </c>
      <c r="B50" s="41" t="s">
        <v>159</v>
      </c>
      <c r="C50" s="45">
        <v>52</v>
      </c>
      <c r="D50" s="15">
        <v>0</v>
      </c>
      <c r="E50" s="16">
        <v>0</v>
      </c>
    </row>
    <row r="51" spans="1:5" ht="30">
      <c r="A51" s="44" t="s">
        <v>110</v>
      </c>
      <c r="B51" s="43" t="s">
        <v>58</v>
      </c>
      <c r="C51" s="45">
        <v>53</v>
      </c>
      <c r="D51" s="15">
        <v>0</v>
      </c>
      <c r="E51" s="16">
        <v>0</v>
      </c>
    </row>
    <row r="52" spans="1:5" ht="60.75" customHeight="1">
      <c r="A52" s="44" t="s">
        <v>111</v>
      </c>
      <c r="B52" s="41" t="s">
        <v>160</v>
      </c>
      <c r="C52" s="45">
        <v>54</v>
      </c>
      <c r="D52" s="15">
        <v>0</v>
      </c>
      <c r="E52" s="16">
        <v>0</v>
      </c>
    </row>
    <row r="53" spans="1:5" ht="35.25" customHeight="1">
      <c r="A53" s="44" t="s">
        <v>112</v>
      </c>
      <c r="B53" s="41" t="s">
        <v>161</v>
      </c>
      <c r="C53" s="45">
        <v>55</v>
      </c>
      <c r="D53" s="15">
        <v>107521</v>
      </c>
      <c r="E53" s="16">
        <v>96173</v>
      </c>
    </row>
    <row r="54" spans="1:5" ht="18.75" customHeight="1">
      <c r="A54" s="44" t="s">
        <v>113</v>
      </c>
      <c r="B54" s="41" t="s">
        <v>59</v>
      </c>
      <c r="C54" s="45">
        <v>58</v>
      </c>
      <c r="D54" s="15">
        <f>D50+D52+D53</f>
        <v>107521</v>
      </c>
      <c r="E54" s="16">
        <f>E50+E52+E53</f>
        <v>96173</v>
      </c>
    </row>
    <row r="55" spans="1:5" ht="31.5" customHeight="1">
      <c r="A55" s="44" t="s">
        <v>114</v>
      </c>
      <c r="B55" s="41" t="s">
        <v>162</v>
      </c>
      <c r="C55" s="45">
        <v>59</v>
      </c>
      <c r="D55" s="15" t="s">
        <v>37</v>
      </c>
      <c r="E55" s="16" t="s">
        <v>37</v>
      </c>
    </row>
    <row r="56" spans="1:5" ht="75">
      <c r="A56" s="44" t="s">
        <v>115</v>
      </c>
      <c r="B56" s="48" t="s">
        <v>163</v>
      </c>
      <c r="C56" s="45">
        <v>60</v>
      </c>
      <c r="D56" s="15">
        <v>2519479</v>
      </c>
      <c r="E56" s="16">
        <v>157</v>
      </c>
    </row>
    <row r="57" spans="1:5" ht="30">
      <c r="A57" s="44" t="s">
        <v>116</v>
      </c>
      <c r="B57" s="41" t="s">
        <v>145</v>
      </c>
      <c r="C57" s="45" t="s">
        <v>76</v>
      </c>
      <c r="D57" s="15">
        <v>2519165</v>
      </c>
      <c r="E57" s="16">
        <v>0</v>
      </c>
    </row>
    <row r="58" spans="1:5" ht="45.75" customHeight="1">
      <c r="A58" s="44" t="s">
        <v>117</v>
      </c>
      <c r="B58" s="43" t="s">
        <v>60</v>
      </c>
      <c r="C58" s="45">
        <v>61</v>
      </c>
      <c r="D58" s="15">
        <v>0</v>
      </c>
      <c r="E58" s="16">
        <v>0</v>
      </c>
    </row>
    <row r="59" spans="1:5" ht="18.75" customHeight="1">
      <c r="A59" s="44" t="s">
        <v>118</v>
      </c>
      <c r="B59" s="43" t="s">
        <v>75</v>
      </c>
      <c r="C59" s="45" t="s">
        <v>61</v>
      </c>
      <c r="D59" s="15">
        <v>0</v>
      </c>
      <c r="E59" s="16">
        <v>0</v>
      </c>
    </row>
    <row r="60" spans="1:5" ht="103.5" customHeight="1">
      <c r="A60" s="44" t="s">
        <v>119</v>
      </c>
      <c r="B60" s="41" t="s">
        <v>189</v>
      </c>
      <c r="C60" s="45">
        <v>62</v>
      </c>
      <c r="D60" s="15">
        <v>85819</v>
      </c>
      <c r="E60" s="16">
        <v>90259</v>
      </c>
    </row>
    <row r="61" spans="1:5" ht="19.5" customHeight="1">
      <c r="A61" s="44" t="s">
        <v>120</v>
      </c>
      <c r="B61" s="43" t="s">
        <v>62</v>
      </c>
      <c r="C61" s="45">
        <v>63</v>
      </c>
      <c r="D61" s="15" t="s">
        <v>37</v>
      </c>
      <c r="E61" s="16" t="s">
        <v>37</v>
      </c>
    </row>
    <row r="62" spans="1:5" ht="45">
      <c r="A62" s="44" t="s">
        <v>121</v>
      </c>
      <c r="B62" s="43" t="s">
        <v>185</v>
      </c>
      <c r="C62" s="45" t="s">
        <v>63</v>
      </c>
      <c r="D62" s="15">
        <v>63200</v>
      </c>
      <c r="E62" s="16">
        <v>76470</v>
      </c>
    </row>
    <row r="63" spans="1:5" ht="34.5" customHeight="1">
      <c r="A63" s="44" t="s">
        <v>122</v>
      </c>
      <c r="B63" s="43" t="s">
        <v>64</v>
      </c>
      <c r="C63" s="45">
        <v>64</v>
      </c>
      <c r="D63" s="15">
        <v>0</v>
      </c>
      <c r="E63" s="16">
        <v>0</v>
      </c>
    </row>
    <row r="64" spans="1:5" ht="150">
      <c r="A64" s="44" t="s">
        <v>123</v>
      </c>
      <c r="B64" s="41" t="s">
        <v>164</v>
      </c>
      <c r="C64" s="45">
        <v>65</v>
      </c>
      <c r="D64" s="15">
        <v>0</v>
      </c>
      <c r="E64" s="16">
        <v>0</v>
      </c>
    </row>
    <row r="65" spans="1:5" ht="33.75" customHeight="1">
      <c r="A65" s="44" t="s">
        <v>124</v>
      </c>
      <c r="B65" s="43" t="s">
        <v>143</v>
      </c>
      <c r="C65" s="45">
        <v>66</v>
      </c>
      <c r="D65" s="19">
        <v>0</v>
      </c>
      <c r="E65" s="20">
        <v>0</v>
      </c>
    </row>
    <row r="66" spans="1:5" ht="88.5" customHeight="1">
      <c r="A66" s="44" t="s">
        <v>125</v>
      </c>
      <c r="B66" s="41" t="s">
        <v>165</v>
      </c>
      <c r="C66" s="45">
        <v>70</v>
      </c>
      <c r="D66" s="15">
        <v>0</v>
      </c>
      <c r="E66" s="16">
        <v>0</v>
      </c>
    </row>
    <row r="67" spans="1:5" ht="102" customHeight="1">
      <c r="A67" s="44" t="s">
        <v>126</v>
      </c>
      <c r="B67" s="41" t="s">
        <v>166</v>
      </c>
      <c r="C67" s="45">
        <v>71</v>
      </c>
      <c r="D67" s="15">
        <v>0</v>
      </c>
      <c r="E67" s="16">
        <v>0</v>
      </c>
    </row>
    <row r="68" spans="1:5" ht="35.25" customHeight="1">
      <c r="A68" s="44" t="s">
        <v>127</v>
      </c>
      <c r="B68" s="41" t="s">
        <v>167</v>
      </c>
      <c r="C68" s="45">
        <v>72</v>
      </c>
      <c r="D68" s="15">
        <v>127867</v>
      </c>
      <c r="E68" s="16">
        <v>133919</v>
      </c>
    </row>
    <row r="69" spans="1:5" ht="60">
      <c r="A69" s="44" t="s">
        <v>128</v>
      </c>
      <c r="B69" s="41" t="s">
        <v>168</v>
      </c>
      <c r="C69" s="45">
        <v>73</v>
      </c>
      <c r="D69" s="15">
        <v>0</v>
      </c>
      <c r="E69" s="16">
        <v>0</v>
      </c>
    </row>
    <row r="70" spans="1:5" s="21" customFormat="1" ht="21" customHeight="1">
      <c r="A70" s="44" t="s">
        <v>129</v>
      </c>
      <c r="B70" s="41" t="s">
        <v>65</v>
      </c>
      <c r="C70" s="45" t="s">
        <v>66</v>
      </c>
      <c r="D70" s="15" t="s">
        <v>37</v>
      </c>
      <c r="E70" s="16" t="s">
        <v>37</v>
      </c>
    </row>
    <row r="71" spans="1:5" ht="21.75" customHeight="1">
      <c r="A71" s="44" t="s">
        <v>130</v>
      </c>
      <c r="B71" s="41" t="s">
        <v>169</v>
      </c>
      <c r="C71" s="45">
        <v>74</v>
      </c>
      <c r="D71" s="15">
        <v>0</v>
      </c>
      <c r="E71" s="16">
        <v>0</v>
      </c>
    </row>
    <row r="72" spans="1:5" ht="31.5" customHeight="1">
      <c r="A72" s="44" t="s">
        <v>131</v>
      </c>
      <c r="B72" s="49" t="s">
        <v>170</v>
      </c>
      <c r="C72" s="45">
        <v>75</v>
      </c>
      <c r="D72" s="15">
        <v>0</v>
      </c>
      <c r="E72" s="16">
        <v>17399</v>
      </c>
    </row>
    <row r="73" spans="1:5" ht="33" customHeight="1">
      <c r="A73" s="44" t="s">
        <v>132</v>
      </c>
      <c r="B73" s="41" t="s">
        <v>67</v>
      </c>
      <c r="C73" s="45">
        <v>78</v>
      </c>
      <c r="D73" s="15">
        <f>D56+D60+D64+D66+D67+D68+D69+D71+D72</f>
        <v>2733165</v>
      </c>
      <c r="E73" s="16">
        <f>E56+E60+E64+E66+E67+E68+E69+E71+E72</f>
        <v>241734</v>
      </c>
    </row>
    <row r="74" spans="1:5" ht="16.5" customHeight="1">
      <c r="A74" s="44" t="s">
        <v>133</v>
      </c>
      <c r="B74" s="41" t="s">
        <v>68</v>
      </c>
      <c r="C74" s="45">
        <v>79</v>
      </c>
      <c r="D74" s="15">
        <f>D54+D73</f>
        <v>2840686</v>
      </c>
      <c r="E74" s="16">
        <f>E54+E73</f>
        <v>337907</v>
      </c>
    </row>
    <row r="75" spans="1:5" ht="51" customHeight="1">
      <c r="A75" s="44" t="s">
        <v>134</v>
      </c>
      <c r="B75" s="41" t="s">
        <v>181</v>
      </c>
      <c r="C75" s="45">
        <v>80</v>
      </c>
      <c r="D75" s="15">
        <f>D47-D74</f>
        <v>-59843</v>
      </c>
      <c r="E75" s="16">
        <f>E47-E74</f>
        <v>1679480</v>
      </c>
    </row>
    <row r="76" spans="1:5" ht="22.5" customHeight="1">
      <c r="A76" s="44" t="s">
        <v>135</v>
      </c>
      <c r="B76" s="41" t="s">
        <v>69</v>
      </c>
      <c r="C76" s="45">
        <v>83</v>
      </c>
      <c r="D76" s="15" t="s">
        <v>37</v>
      </c>
      <c r="E76" s="16" t="s">
        <v>37</v>
      </c>
    </row>
    <row r="77" spans="1:5" ht="60">
      <c r="A77" s="44" t="s">
        <v>136</v>
      </c>
      <c r="B77" s="41" t="s">
        <v>171</v>
      </c>
      <c r="C77" s="45">
        <v>84</v>
      </c>
      <c r="D77" s="15">
        <v>1532505</v>
      </c>
      <c r="E77" s="16">
        <v>1532505</v>
      </c>
    </row>
    <row r="78" spans="1:5" ht="30">
      <c r="A78" s="44" t="s">
        <v>137</v>
      </c>
      <c r="B78" s="41" t="s">
        <v>172</v>
      </c>
      <c r="C78" s="45">
        <v>85</v>
      </c>
      <c r="D78" s="15">
        <v>1346624</v>
      </c>
      <c r="E78" s="16">
        <v>926817</v>
      </c>
    </row>
    <row r="79" spans="1:5" ht="30">
      <c r="A79" s="44" t="s">
        <v>138</v>
      </c>
      <c r="B79" s="41" t="s">
        <v>173</v>
      </c>
      <c r="C79" s="45">
        <v>86</v>
      </c>
      <c r="D79" s="15">
        <v>0</v>
      </c>
      <c r="E79" s="16">
        <v>0</v>
      </c>
    </row>
    <row r="80" spans="1:5" ht="33.75" customHeight="1">
      <c r="A80" s="44" t="s">
        <v>139</v>
      </c>
      <c r="B80" s="41" t="s">
        <v>174</v>
      </c>
      <c r="C80" s="45">
        <v>87</v>
      </c>
      <c r="D80" s="15">
        <v>0</v>
      </c>
      <c r="E80" s="16">
        <v>0</v>
      </c>
    </row>
    <row r="81" spans="1:5" ht="33" customHeight="1" thickBot="1">
      <c r="A81" s="50" t="s">
        <v>140</v>
      </c>
      <c r="B81" s="51" t="s">
        <v>175</v>
      </c>
      <c r="C81" s="52">
        <v>88</v>
      </c>
      <c r="D81" s="22">
        <v>2938972</v>
      </c>
      <c r="E81" s="23">
        <v>779842</v>
      </c>
    </row>
    <row r="82" spans="1:6" ht="32.25" customHeight="1" thickBot="1">
      <c r="A82" s="53" t="s">
        <v>141</v>
      </c>
      <c r="B82" s="54" t="s">
        <v>70</v>
      </c>
      <c r="C82" s="8">
        <v>90</v>
      </c>
      <c r="D82" s="55">
        <f>D77+D78-D79+D80-D81</f>
        <v>-59843</v>
      </c>
      <c r="E82" s="56">
        <f>E77+E78-E79+E80-E81</f>
        <v>1679480</v>
      </c>
      <c r="F82" s="24">
        <f>E75-E82</f>
        <v>0</v>
      </c>
    </row>
    <row r="83" spans="1:5" ht="12.75" customHeight="1">
      <c r="A83" s="57"/>
      <c r="B83" s="58"/>
      <c r="C83" s="58"/>
      <c r="D83" s="59"/>
      <c r="E83" s="59"/>
    </row>
    <row r="84" spans="1:5" ht="13.5" customHeight="1">
      <c r="A84" s="57"/>
      <c r="B84" s="25" t="s">
        <v>71</v>
      </c>
      <c r="C84" s="26"/>
      <c r="D84" s="59"/>
      <c r="E84" s="59"/>
    </row>
    <row r="85" spans="2:3" ht="16.5" customHeight="1">
      <c r="B85" s="27" t="s">
        <v>72</v>
      </c>
      <c r="C85" s="28"/>
    </row>
    <row r="86" spans="2:3" ht="11.25" customHeight="1">
      <c r="B86" s="3"/>
      <c r="C86" s="29"/>
    </row>
    <row r="87" spans="2:5" ht="19.5" customHeight="1">
      <c r="B87" s="29" t="s">
        <v>182</v>
      </c>
      <c r="C87" s="61" t="s">
        <v>183</v>
      </c>
      <c r="D87" s="61"/>
      <c r="E87" s="61"/>
    </row>
    <row r="88" spans="2:5" ht="14.25" customHeight="1">
      <c r="B88" s="29"/>
      <c r="C88" s="62" t="s">
        <v>184</v>
      </c>
      <c r="D88" s="62"/>
      <c r="E88" s="62"/>
    </row>
    <row r="89" ht="16.5">
      <c r="B89" s="2"/>
    </row>
  </sheetData>
  <sheetProtection selectLockedCells="1" selectUnlockedCells="1"/>
  <mergeCells count="3">
    <mergeCell ref="C87:E87"/>
    <mergeCell ref="C88:E88"/>
    <mergeCell ref="C4:E4"/>
  </mergeCells>
  <printOptions/>
  <pageMargins left="0.5905511811023623" right="0" top="0.7086614173228347" bottom="0.1968503937007874" header="0.5118110236220472" footer="0.5118110236220472"/>
  <pageSetup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Sielecki Georgeta</dc:creator>
  <cp:keywords/>
  <dc:description/>
  <cp:lastModifiedBy>daniela tascau</cp:lastModifiedBy>
  <cp:lastPrinted>2018-04-16T13:04:40Z</cp:lastPrinted>
  <dcterms:created xsi:type="dcterms:W3CDTF">2015-03-04T14:52:19Z</dcterms:created>
  <dcterms:modified xsi:type="dcterms:W3CDTF">2018-04-16T13:04:53Z</dcterms:modified>
  <cp:category/>
  <cp:version/>
  <cp:contentType/>
  <cp:contentStatus/>
</cp:coreProperties>
</file>