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82" i="1" l="1"/>
  <c r="D82" i="1"/>
  <c r="F81" i="1"/>
  <c r="F80" i="1"/>
  <c r="D74" i="1"/>
  <c r="E73" i="1"/>
  <c r="D73" i="1"/>
  <c r="F60" i="1"/>
  <c r="F56" i="1"/>
  <c r="E54" i="1"/>
  <c r="E74" i="1" s="1"/>
  <c r="D54" i="1"/>
  <c r="E46" i="1"/>
  <c r="E42" i="1"/>
  <c r="D42" i="1"/>
  <c r="F39" i="1"/>
  <c r="F36" i="1"/>
  <c r="E33" i="1"/>
  <c r="D33" i="1"/>
  <c r="D46" i="1" s="1"/>
  <c r="F28" i="1"/>
  <c r="F24" i="1"/>
  <c r="E20" i="1"/>
  <c r="E47" i="1" s="1"/>
  <c r="D20" i="1"/>
  <c r="D47" i="1" s="1"/>
  <c r="D75" i="1" s="1"/>
  <c r="F18" i="1"/>
  <c r="F14" i="1"/>
  <c r="F13" i="1"/>
  <c r="H13" i="1" s="1"/>
  <c r="F12" i="1"/>
  <c r="E75" i="1" l="1"/>
</calcChain>
</file>

<file path=xl/comments1.xml><?xml version="1.0" encoding="utf-8"?>
<comments xmlns="http://schemas.openxmlformats.org/spreadsheetml/2006/main">
  <authors>
    <author>Author</author>
  </authors>
  <commentList>
    <comment ref="A12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2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<sst xmlns="http://schemas.openxmlformats.org/spreadsheetml/2006/main" count="214" uniqueCount="191">
  <si>
    <r>
      <t xml:space="preserve"> </t>
    </r>
    <r>
      <rPr>
        <b/>
        <sz val="11"/>
        <rFont val="Arial"/>
        <family val="2"/>
        <charset val="238"/>
      </rPr>
      <t>INSPECTORATUL TERITORIAL DE MUNCĂ CONSTANTA</t>
    </r>
  </si>
  <si>
    <t>Anexa 1</t>
  </si>
  <si>
    <t xml:space="preserve"> BILANŢ  </t>
  </si>
  <si>
    <t xml:space="preserve"> la data de  31.12.2020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</si>
  <si>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</si>
  <si>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</si>
  <si>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</si>
  <si>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</si>
  <si>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</si>
  <si>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</si>
  <si>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</si>
  <si>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</si>
  <si>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</si>
  <si>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</si>
  <si>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</si>
  <si>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</si>
  <si>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</si>
  <si>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</si>
  <si>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</si>
  <si>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</si>
  <si>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</si>
  <si>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</si>
  <si>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>Active fixe necorporale</t>
    </r>
    <r>
      <rPr>
        <sz val="11"/>
        <rFont val="Arial"/>
        <family val="2"/>
        <charset val="238"/>
      </rPr>
      <t>(ct. 2030000+2050000+2060000+2080100+2080200+ 2330000-2800300-2800500-2800800-2800801-2800809-2900400-2900500-2900800-2900801-2900809-2930100*)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</si>
  <si>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</si>
  <si>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</si>
  <si>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</t>
    </r>
    <r>
      <rPr>
        <b/>
        <sz val="11"/>
        <rFont val="Arial"/>
        <family val="2"/>
        <charset val="238"/>
      </rPr>
      <t>2130100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2130200</t>
    </r>
    <r>
      <rPr>
        <sz val="11"/>
        <rFont val="Arial"/>
        <family val="2"/>
        <charset val="238"/>
      </rPr>
      <t>+2130300+2130400+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  <charset val="238"/>
      </rPr>
      <t>+ 2310000-</t>
    </r>
    <r>
      <rPr>
        <b/>
        <sz val="11"/>
        <rFont val="Arial"/>
        <family val="2"/>
        <charset val="238"/>
      </rPr>
      <t>2810301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2810302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2810303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2810304-2810400</t>
    </r>
    <r>
      <rPr>
        <sz val="11"/>
        <rFont val="Arial"/>
        <family val="2"/>
        <charset val="238"/>
      </rPr>
      <t>-2910301-2910302-2910303-2910304-2910400-2930200*)</t>
    </r>
  </si>
  <si>
    <t>04</t>
  </si>
  <si>
    <t>5.</t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</si>
  <si>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</si>
  <si>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</si>
  <si>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</si>
  <si>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</si>
  <si>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</si>
  <si>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</si>
  <si>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</t>
    </r>
    <r>
      <rPr>
        <sz val="11"/>
        <rFont val="Arial"/>
        <family val="2"/>
        <charset val="238"/>
      </rPr>
      <t>(ct.2600100+2600200+2600300+2650000+2670201+ 2670202+ 2670203+2670204+2670205+2670208-2960101-2960102-2960103-2960200),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</si>
  <si>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</si>
  <si>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</si>
  <si>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</si>
  <si>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</si>
  <si>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</si>
  <si>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</t>
    </r>
    <r>
      <rPr>
        <sz val="11"/>
        <rFont val="Arial"/>
        <family val="2"/>
        <charset val="238"/>
      </rPr>
      <t>(ct.4110201+4110208+4130200+</t>
    </r>
    <r>
      <rPr>
        <b/>
        <sz val="11"/>
        <rFont val="Arial"/>
        <family val="2"/>
        <charset val="238"/>
      </rPr>
      <t>4280202</t>
    </r>
    <r>
      <rPr>
        <sz val="11"/>
        <rFont val="Arial"/>
        <family val="2"/>
        <charset val="238"/>
      </rPr>
      <t xml:space="preserve">+4610201+ </t>
    </r>
    <r>
      <rPr>
        <b/>
        <sz val="11"/>
        <rFont val="Arial"/>
        <family val="2"/>
        <charset val="238"/>
      </rPr>
      <t>4610209</t>
    </r>
    <r>
      <rPr>
        <sz val="11"/>
        <rFont val="Arial"/>
        <family val="2"/>
        <charset val="238"/>
      </rPr>
      <t xml:space="preserve">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</si>
  <si>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</si>
  <si>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</si>
  <si>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</si>
  <si>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</si>
  <si>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</si>
  <si>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</si>
  <si>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</si>
  <si>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</si>
  <si>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</si>
  <si>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</si>
  <si>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</si>
  <si>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</si>
  <si>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rFont val="Arial"/>
        <family val="2"/>
        <charset val="238"/>
      </rPr>
      <t>(ct. 3010000+3020100+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  <charset val="238"/>
      </rPr>
      <t>+3020300+3020400+3020500+ 3020600+3020700+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  <charset val="238"/>
      </rPr>
      <t>+3020900+3030100+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  <charset val="238"/>
      </rPr>
      <t>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</si>
  <si>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</si>
  <si>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</si>
  <si>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</si>
  <si>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</si>
  <si>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</si>
  <si>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</si>
  <si>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</si>
  <si>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</si>
  <si>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</si>
  <si>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                          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</si>
  <si>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</si>
  <si>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</si>
  <si>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</si>
  <si>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</si>
  <si>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                      (ct. 4310100**+4310200**+4310300**+4310400**+4310500**+ 4310600**+4310700**+4370100**+4370200**+4370300**+ 4420400+4420802+4440000**+</t>
    </r>
    <r>
      <rPr>
        <b/>
        <sz val="11"/>
        <rFont val="Arial"/>
        <family val="2"/>
        <charset val="238"/>
      </rPr>
      <t>4460100**+4460200**</t>
    </r>
    <r>
      <rPr>
        <sz val="11"/>
        <rFont val="Arial"/>
        <family val="2"/>
        <charset val="238"/>
      </rPr>
      <t>+ 4480200+</t>
    </r>
    <r>
      <rPr>
        <b/>
        <sz val="11"/>
        <rFont val="Arial"/>
        <family val="2"/>
        <charset val="238"/>
      </rPr>
      <t>4610109+4610104</t>
    </r>
    <r>
      <rPr>
        <sz val="11"/>
        <rFont val="Arial"/>
        <family val="2"/>
        <charset val="238"/>
      </rPr>
      <t>+4630000+4640000+4650100+ 4650200+4660401+4660402+4660500+4660900+4810101**+4810102**+4810103**+4810900**- 4970000),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</si>
  <si>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</si>
  <si>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</si>
  <si>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</si>
  <si>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</si>
  <si>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</si>
  <si>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</si>
  <si>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</si>
  <si>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</si>
  <si>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</si>
  <si>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</si>
  <si>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</si>
  <si>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</si>
  <si>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</si>
  <si>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</si>
  <si>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</si>
  <si>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  <charset val="238"/>
      </rPr>
      <t>(ct.  5100000+5120101+5120501+5130101+5130301+5130302+ 5140101+5140301+5140302+5150101+5150103+5150301+ 5150500+5150600+5160101+5160301+5160302+5170101+ 5170301+5170302+5200100+5210100+5210300+5230000+ 5250101+5250102+5250301+5250302+5250400+5260000+ 5270000+5280000+</t>
    </r>
    <r>
      <rPr>
        <b/>
        <sz val="11"/>
        <rFont val="Arial"/>
        <family val="2"/>
        <charset val="238"/>
      </rPr>
      <t>529010</t>
    </r>
    <r>
      <rPr>
        <sz val="11"/>
        <rFont val="Arial"/>
        <family val="2"/>
        <charset val="238"/>
      </rPr>
      <t>1+5290201+5290301+5290400+ 5290901+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  <charset val="238"/>
      </rPr>
      <t>+5410101+5500101+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  <charset val="238"/>
      </rPr>
      <t>+5550101+ 5550400+5570101+5580101+5580201+5590101+5600101+ 5600300+5600401+5610101+5610300+5620101+5620300+ 5620401+5710100+5710300+5710400+5740101+5740102+ 5740301+ 5740302+5740400+5750100+5750300+5750400-</t>
    </r>
    <r>
      <rPr>
        <b/>
        <sz val="11"/>
        <rFont val="Arial"/>
        <family val="2"/>
        <charset val="238"/>
      </rPr>
      <t>7700000</t>
    </r>
    <r>
      <rPr>
        <sz val="11"/>
        <rFont val="Arial"/>
        <family val="2"/>
        <charset val="238"/>
      </rPr>
      <t xml:space="preserve">)  </t>
    </r>
  </si>
  <si>
    <t>28.</t>
  </si>
  <si>
    <r>
      <t>Dobândă de încasat, alte valori, avansuri de trezorerie               (ct. 5180701+5320100+5320200+5320300+</t>
    </r>
    <r>
      <rPr>
        <b/>
        <sz val="11"/>
        <rFont val="Arial"/>
        <family val="2"/>
        <charset val="238"/>
      </rPr>
      <t>5320400</t>
    </r>
    <r>
      <rPr>
        <sz val="11"/>
        <rFont val="Arial"/>
        <family val="2"/>
        <charset val="238"/>
      </rPr>
      <t xml:space="preserve">+ 5320500+ 5320600+5320800+5420100) </t>
    </r>
  </si>
  <si>
    <t>33.1</t>
  </si>
  <si>
    <t>29.</t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</si>
  <si>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</si>
  <si>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</si>
  <si>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  <charset val="238"/>
      </rPr>
      <t xml:space="preserve">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</si>
  <si>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</si>
  <si>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</si>
  <si>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</si>
  <si>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</si>
  <si>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</si>
  <si>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</si>
  <si>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</si>
  <si>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</si>
  <si>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</si>
  <si>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rFont val="Arial"/>
        <family val="2"/>
        <charset val="238"/>
      </rPr>
      <t xml:space="preserve">(ct.5120600+5120601+5160602+5120700+5120901+5120902+5121000+5121100+ 5240100+5240200+5240300+5550101+ 5550102+5550103 -7700000)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</si>
  <si>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</si>
  <si>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</si>
  <si>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</si>
  <si>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</si>
  <si>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</si>
  <si>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</si>
  <si>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</si>
  <si>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</si>
  <si>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</si>
  <si>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</si>
  <si>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</si>
  <si>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</si>
  <si>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</si>
  <si>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</si>
  <si>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</si>
  <si>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</si>
  <si>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</si>
  <si>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</si>
  <si>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</si>
  <si>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</si>
  <si>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</t>
    </r>
    <r>
      <rPr>
        <b/>
        <sz val="11"/>
        <rFont val="Arial"/>
        <family val="2"/>
        <charset val="238"/>
      </rPr>
      <t>1510203</t>
    </r>
    <r>
      <rPr>
        <sz val="11"/>
        <rFont val="Arial"/>
        <family val="2"/>
        <charset val="238"/>
      </rPr>
      <t>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</si>
  <si>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</si>
  <si>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</si>
  <si>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</si>
  <si>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</si>
  <si>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47.</t>
  </si>
  <si>
    <r>
      <t>Datorii comerciale,  avansuri şi alte decontări</t>
    </r>
    <r>
      <rPr>
        <sz val="11"/>
        <rFont val="Arial"/>
        <family val="2"/>
        <charset val="238"/>
      </rPr>
      <t xml:space="preserve">                    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+4190000+4620101+</t>
    </r>
    <r>
      <rPr>
        <b/>
        <sz val="11"/>
        <rFont val="Arial"/>
        <family val="2"/>
        <charset val="238"/>
      </rPr>
      <t>4620109</t>
    </r>
    <r>
      <rPr>
        <sz val="11"/>
        <rFont val="Arial"/>
        <family val="2"/>
        <charset val="238"/>
      </rPr>
      <t>+4730109+4810101+ 4810102+4810103+4810900+ 4830000+4840000+</t>
    </r>
    <r>
      <rPr>
        <b/>
        <sz val="11"/>
        <rFont val="Arial"/>
        <family val="2"/>
        <charset val="238"/>
      </rPr>
      <t>4890201</t>
    </r>
    <r>
      <rPr>
        <sz val="11"/>
        <rFont val="Arial"/>
        <family val="2"/>
        <charset val="238"/>
      </rPr>
      <t>+ 5090000+5120800),  din care:</t>
    </r>
  </si>
  <si>
    <t>48.</t>
  </si>
  <si>
    <t>Decontări privind încheierea execuției bugetului de stat din anul curent (ct. 4890201)</t>
  </si>
  <si>
    <t>60.1</t>
  </si>
  <si>
    <t>49.</t>
  </si>
  <si>
    <r>
      <t>Datorii comerciale şi avansuri                                                      (ct.</t>
    </r>
    <r>
      <rPr>
        <b/>
        <sz val="11"/>
        <rFont val="Arial"/>
        <family val="2"/>
        <charset val="238"/>
      </rPr>
      <t xml:space="preserve"> 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+ 4190000+ 4620101), din care:</t>
    </r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</si>
  <si>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</si>
  <si>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</si>
  <si>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</si>
  <si>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</si>
  <si>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4310100+4310200+4310300+4310400+4310500+</t>
    </r>
    <r>
      <rPr>
        <sz val="11"/>
        <rFont val="Arial"/>
        <family val="2"/>
        <charset val="238"/>
      </rPr>
      <t xml:space="preserve"> 431060+</t>
    </r>
    <r>
      <rPr>
        <b/>
        <sz val="11"/>
        <rFont val="Arial"/>
        <family val="2"/>
        <charset val="238"/>
      </rPr>
      <t>4310700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4370100+4370200</t>
    </r>
    <r>
      <rPr>
        <sz val="11"/>
        <rFont val="Arial"/>
        <family val="2"/>
        <charset val="238"/>
      </rPr>
      <t>+4370300+4400000+4410000+ 4420300+4420801+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4460200</t>
    </r>
    <r>
      <rPr>
        <sz val="11"/>
        <rFont val="Arial"/>
        <family val="2"/>
        <charset val="238"/>
      </rPr>
      <t xml:space="preserve">+ </t>
    </r>
    <r>
      <rPr>
        <b/>
        <sz val="11"/>
        <rFont val="Arial"/>
        <family val="2"/>
        <charset val="238"/>
      </rPr>
      <t>4480100</t>
    </r>
    <r>
      <rPr>
        <sz val="11"/>
        <rFont val="Arial"/>
        <family val="2"/>
        <charset val="238"/>
      </rPr>
      <t>+4550501+ 4550502+4550503+4620109+4670100+ 4670200+4670300+ 4670400+4670500+4670900+ 4730109+4810900),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</si>
  <si>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</si>
  <si>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</si>
  <si>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</si>
  <si>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4310100+4310200+4310300+4310400+4310500+4310600+ 4310700+4370100+4370200+4370300)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</si>
  <si>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</si>
  <si>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</si>
  <si>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</si>
  <si>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</si>
  <si>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rFont val="Arial"/>
        <family val="2"/>
        <charset val="238"/>
      </rPr>
      <t>(ct.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</si>
  <si>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</si>
  <si>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</si>
  <si>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</si>
  <si>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</si>
  <si>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</si>
  <si>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</t>
    </r>
    <r>
      <rPr>
        <sz val="11"/>
        <rFont val="Arial"/>
        <family val="2"/>
        <charset val="238"/>
      </rPr>
      <t>(ct.1610100+1620100+1630100+1640100+1650100+ 1660101+1660102+1660103+1660104+1670101+1670102+ 1670103+1670108+1670109+1680100+1680200+1680300+ 1680400+1680500+1680701+1680702+1680703+1680708+ 1680709 -1690100)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</si>
  <si>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</si>
  <si>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4210000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4230000</t>
    </r>
    <r>
      <rPr>
        <sz val="11"/>
        <rFont val="Arial"/>
        <family val="2"/>
        <charset val="238"/>
      </rPr>
      <t>+4260000+</t>
    </r>
    <r>
      <rPr>
        <b/>
        <sz val="11"/>
        <rFont val="Arial"/>
        <family val="2"/>
        <charset val="238"/>
      </rPr>
      <t>4270100</t>
    </r>
    <r>
      <rPr>
        <sz val="11"/>
        <rFont val="Arial"/>
        <family val="2"/>
        <charset val="238"/>
      </rPr>
      <t>+4270300+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  <charset val="238"/>
      </rPr>
      <t>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</si>
  <si>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</si>
  <si>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</si>
  <si>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</si>
  <si>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</si>
  <si>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</si>
  <si>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</si>
  <si>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</si>
  <si>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</si>
  <si>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rFont val="Arial"/>
        <family val="2"/>
        <charset val="238"/>
      </rPr>
      <t>(ct.1510101+1510102+</t>
    </r>
    <r>
      <rPr>
        <b/>
        <sz val="11"/>
        <rFont val="Arial"/>
        <family val="2"/>
        <charset val="238"/>
      </rPr>
      <t>1510103</t>
    </r>
    <r>
      <rPr>
        <sz val="11"/>
        <rFont val="Arial"/>
        <family val="2"/>
        <charset val="238"/>
      </rPr>
      <t xml:space="preserve">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</si>
  <si>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</si>
  <si>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</si>
  <si>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</si>
  <si>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</si>
  <si>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</si>
  <si>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PROPRII(rd.80= rd.46-79 = rd.90)</t>
  </si>
  <si>
    <t>67.</t>
  </si>
  <si>
    <t>CAPITALURI PROPRII</t>
  </si>
  <si>
    <t>68.</t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</si>
  <si>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(ct.1000000+1010000+1020101+1020102+1020103+1030000+1040101+1040102+1040103+1050100+</t>
    </r>
    <r>
      <rPr>
        <b/>
        <sz val="11"/>
        <rFont val="Arial"/>
        <family val="2"/>
        <charset val="238"/>
      </rPr>
      <t>1050200</t>
    </r>
    <r>
      <rPr>
        <sz val="11"/>
        <rFont val="Arial"/>
        <family val="2"/>
        <charset val="238"/>
      </rPr>
      <t xml:space="preserve">+1050300+1050400+1050500+/-1060000+1320000+1330000)  </t>
    </r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</si>
  <si>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</si>
  <si>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</si>
  <si>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</si>
  <si>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</si>
  <si>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</si>
  <si>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</si>
  <si>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</si>
  <si>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</si>
  <si>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</si>
  <si>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</si>
  <si>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</si>
  <si>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</si>
  <si>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INSPECTOR SEF,</t>
  </si>
  <si>
    <t>Sef Serviciu E.R.U.A.I</t>
  </si>
  <si>
    <t>Bola Eugen</t>
  </si>
  <si>
    <t>Buliga Irina Cornelia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</si>
</sst>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charset val="238"/>
    </font>
    <font>
      <b/>
      <sz val="8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0" borderId="0" xfId="0" applyFont="1" applyFill="1"/>
    <xf numFmtId="0" fontId="1" fillId="2" borderId="0" xfId="0" applyFont="1" applyFill="1"/>
    <xf numFmtId="3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2" fillId="0" borderId="14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0" fontId="1" fillId="0" borderId="1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2" fillId="0" borderId="12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1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2" fillId="2" borderId="0" xfId="1" applyFont="1" applyFill="1"/>
    <xf numFmtId="3" fontId="1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Macheta randuri bilan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tila\AppData\Local\Microsoft\Windows\INetCache\Content.Outlook\JASS79PG\BILANTURI\BILANT%2012.2020\BILANT%20la%2031%2012%202020-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Bilant  "/>
      <sheetName val="02 rez patrim "/>
      <sheetName val="03 FLUX TREZ "/>
      <sheetName val="04 FLUX TREZ- GARANTII"/>
      <sheetName val="anexa 06 ct exec"/>
      <sheetName val="ANEXA 7 2020"/>
      <sheetName val="14a disponibil"/>
      <sheetName val="anexa 30 final pl restante"/>
      <sheetName val="anexa 40 a"/>
      <sheetName val="MACHETA RAND BILANT"/>
      <sheetName val="Foaie1"/>
    </sheetNames>
    <sheetDataSet>
      <sheetData sheetId="0"/>
      <sheetData sheetId="1">
        <row r="47">
          <cell r="E47">
            <v>9769104</v>
          </cell>
        </row>
      </sheetData>
      <sheetData sheetId="2">
        <row r="27">
          <cell r="C27">
            <v>-7493521.9800000004</v>
          </cell>
        </row>
      </sheetData>
      <sheetData sheetId="3">
        <row r="26">
          <cell r="C26">
            <v>12950</v>
          </cell>
        </row>
      </sheetData>
      <sheetData sheetId="4"/>
      <sheetData sheetId="5">
        <row r="626">
          <cell r="M626">
            <v>91922</v>
          </cell>
        </row>
        <row r="627">
          <cell r="M627">
            <v>13463</v>
          </cell>
        </row>
        <row r="628">
          <cell r="M628">
            <v>165</v>
          </cell>
        </row>
      </sheetData>
      <sheetData sheetId="6"/>
      <sheetData sheetId="7"/>
      <sheetData sheetId="8"/>
      <sheetData sheetId="9">
        <row r="7">
          <cell r="D7">
            <v>19395</v>
          </cell>
        </row>
        <row r="13">
          <cell r="D13">
            <v>801</v>
          </cell>
        </row>
        <row r="22">
          <cell r="D22">
            <v>47451</v>
          </cell>
        </row>
        <row r="28">
          <cell r="D28">
            <v>7495182</v>
          </cell>
        </row>
        <row r="37">
          <cell r="D37">
            <v>252704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2"/>
  <sheetViews>
    <sheetView tabSelected="1" workbookViewId="0">
      <selection activeCell="G98" sqref="G98"/>
    </sheetView>
  </sheetViews>
  <sheetFormatPr defaultRowHeight="15" x14ac:dyDescent="0.2"/>
  <cols>
    <col min="1" max="1" width="3" style="1" customWidth="1"/>
    <col min="2" max="2" width="59.7109375" style="2" customWidth="1"/>
    <col min="3" max="3" width="7.28515625" style="2" customWidth="1"/>
    <col min="4" max="4" width="12.5703125" style="3" customWidth="1"/>
    <col min="5" max="5" width="14.85546875" style="3" customWidth="1"/>
    <col min="6" max="6" width="15" style="1" hidden="1" customWidth="1"/>
    <col min="7" max="7" width="9.140625" style="1" customWidth="1"/>
    <col min="8" max="8" width="12.140625" style="1" hidden="1" customWidth="1"/>
    <col min="9" max="256" width="9.140625" style="1"/>
    <col min="257" max="257" width="3" style="1" customWidth="1"/>
    <col min="258" max="258" width="59.7109375" style="1" customWidth="1"/>
    <col min="259" max="259" width="7.28515625" style="1" customWidth="1"/>
    <col min="260" max="260" width="12.5703125" style="1" customWidth="1"/>
    <col min="261" max="261" width="14.85546875" style="1" customWidth="1"/>
    <col min="262" max="262" width="0" style="1" hidden="1" customWidth="1"/>
    <col min="263" max="263" width="9.140625" style="1" customWidth="1"/>
    <col min="264" max="264" width="0" style="1" hidden="1" customWidth="1"/>
    <col min="265" max="512" width="9.140625" style="1"/>
    <col min="513" max="513" width="3" style="1" customWidth="1"/>
    <col min="514" max="514" width="59.7109375" style="1" customWidth="1"/>
    <col min="515" max="515" width="7.28515625" style="1" customWidth="1"/>
    <col min="516" max="516" width="12.5703125" style="1" customWidth="1"/>
    <col min="517" max="517" width="14.85546875" style="1" customWidth="1"/>
    <col min="518" max="518" width="0" style="1" hidden="1" customWidth="1"/>
    <col min="519" max="519" width="9.140625" style="1" customWidth="1"/>
    <col min="520" max="520" width="0" style="1" hidden="1" customWidth="1"/>
    <col min="521" max="768" width="9.140625" style="1"/>
    <col min="769" max="769" width="3" style="1" customWidth="1"/>
    <col min="770" max="770" width="59.7109375" style="1" customWidth="1"/>
    <col min="771" max="771" width="7.28515625" style="1" customWidth="1"/>
    <col min="772" max="772" width="12.5703125" style="1" customWidth="1"/>
    <col min="773" max="773" width="14.85546875" style="1" customWidth="1"/>
    <col min="774" max="774" width="0" style="1" hidden="1" customWidth="1"/>
    <col min="775" max="775" width="9.140625" style="1" customWidth="1"/>
    <col min="776" max="776" width="0" style="1" hidden="1" customWidth="1"/>
    <col min="777" max="1024" width="9.140625" style="1"/>
    <col min="1025" max="1025" width="3" style="1" customWidth="1"/>
    <col min="1026" max="1026" width="59.7109375" style="1" customWidth="1"/>
    <col min="1027" max="1027" width="7.28515625" style="1" customWidth="1"/>
    <col min="1028" max="1028" width="12.5703125" style="1" customWidth="1"/>
    <col min="1029" max="1029" width="14.85546875" style="1" customWidth="1"/>
    <col min="1030" max="1030" width="0" style="1" hidden="1" customWidth="1"/>
    <col min="1031" max="1031" width="9.140625" style="1" customWidth="1"/>
    <col min="1032" max="1032" width="0" style="1" hidden="1" customWidth="1"/>
    <col min="1033" max="1280" width="9.140625" style="1"/>
    <col min="1281" max="1281" width="3" style="1" customWidth="1"/>
    <col min="1282" max="1282" width="59.7109375" style="1" customWidth="1"/>
    <col min="1283" max="1283" width="7.28515625" style="1" customWidth="1"/>
    <col min="1284" max="1284" width="12.5703125" style="1" customWidth="1"/>
    <col min="1285" max="1285" width="14.85546875" style="1" customWidth="1"/>
    <col min="1286" max="1286" width="0" style="1" hidden="1" customWidth="1"/>
    <col min="1287" max="1287" width="9.140625" style="1" customWidth="1"/>
    <col min="1288" max="1288" width="0" style="1" hidden="1" customWidth="1"/>
    <col min="1289" max="1536" width="9.140625" style="1"/>
    <col min="1537" max="1537" width="3" style="1" customWidth="1"/>
    <col min="1538" max="1538" width="59.7109375" style="1" customWidth="1"/>
    <col min="1539" max="1539" width="7.28515625" style="1" customWidth="1"/>
    <col min="1540" max="1540" width="12.5703125" style="1" customWidth="1"/>
    <col min="1541" max="1541" width="14.85546875" style="1" customWidth="1"/>
    <col min="1542" max="1542" width="0" style="1" hidden="1" customWidth="1"/>
    <col min="1543" max="1543" width="9.140625" style="1" customWidth="1"/>
    <col min="1544" max="1544" width="0" style="1" hidden="1" customWidth="1"/>
    <col min="1545" max="1792" width="9.140625" style="1"/>
    <col min="1793" max="1793" width="3" style="1" customWidth="1"/>
    <col min="1794" max="1794" width="59.7109375" style="1" customWidth="1"/>
    <col min="1795" max="1795" width="7.28515625" style="1" customWidth="1"/>
    <col min="1796" max="1796" width="12.5703125" style="1" customWidth="1"/>
    <col min="1797" max="1797" width="14.85546875" style="1" customWidth="1"/>
    <col min="1798" max="1798" width="0" style="1" hidden="1" customWidth="1"/>
    <col min="1799" max="1799" width="9.140625" style="1" customWidth="1"/>
    <col min="1800" max="1800" width="0" style="1" hidden="1" customWidth="1"/>
    <col min="1801" max="2048" width="9.140625" style="1"/>
    <col min="2049" max="2049" width="3" style="1" customWidth="1"/>
    <col min="2050" max="2050" width="59.7109375" style="1" customWidth="1"/>
    <col min="2051" max="2051" width="7.28515625" style="1" customWidth="1"/>
    <col min="2052" max="2052" width="12.5703125" style="1" customWidth="1"/>
    <col min="2053" max="2053" width="14.85546875" style="1" customWidth="1"/>
    <col min="2054" max="2054" width="0" style="1" hidden="1" customWidth="1"/>
    <col min="2055" max="2055" width="9.140625" style="1" customWidth="1"/>
    <col min="2056" max="2056" width="0" style="1" hidden="1" customWidth="1"/>
    <col min="2057" max="2304" width="9.140625" style="1"/>
    <col min="2305" max="2305" width="3" style="1" customWidth="1"/>
    <col min="2306" max="2306" width="59.7109375" style="1" customWidth="1"/>
    <col min="2307" max="2307" width="7.28515625" style="1" customWidth="1"/>
    <col min="2308" max="2308" width="12.5703125" style="1" customWidth="1"/>
    <col min="2309" max="2309" width="14.85546875" style="1" customWidth="1"/>
    <col min="2310" max="2310" width="0" style="1" hidden="1" customWidth="1"/>
    <col min="2311" max="2311" width="9.140625" style="1" customWidth="1"/>
    <col min="2312" max="2312" width="0" style="1" hidden="1" customWidth="1"/>
    <col min="2313" max="2560" width="9.140625" style="1"/>
    <col min="2561" max="2561" width="3" style="1" customWidth="1"/>
    <col min="2562" max="2562" width="59.7109375" style="1" customWidth="1"/>
    <col min="2563" max="2563" width="7.28515625" style="1" customWidth="1"/>
    <col min="2564" max="2564" width="12.5703125" style="1" customWidth="1"/>
    <col min="2565" max="2565" width="14.85546875" style="1" customWidth="1"/>
    <col min="2566" max="2566" width="0" style="1" hidden="1" customWidth="1"/>
    <col min="2567" max="2567" width="9.140625" style="1" customWidth="1"/>
    <col min="2568" max="2568" width="0" style="1" hidden="1" customWidth="1"/>
    <col min="2569" max="2816" width="9.140625" style="1"/>
    <col min="2817" max="2817" width="3" style="1" customWidth="1"/>
    <col min="2818" max="2818" width="59.7109375" style="1" customWidth="1"/>
    <col min="2819" max="2819" width="7.28515625" style="1" customWidth="1"/>
    <col min="2820" max="2820" width="12.5703125" style="1" customWidth="1"/>
    <col min="2821" max="2821" width="14.85546875" style="1" customWidth="1"/>
    <col min="2822" max="2822" width="0" style="1" hidden="1" customWidth="1"/>
    <col min="2823" max="2823" width="9.140625" style="1" customWidth="1"/>
    <col min="2824" max="2824" width="0" style="1" hidden="1" customWidth="1"/>
    <col min="2825" max="3072" width="9.140625" style="1"/>
    <col min="3073" max="3073" width="3" style="1" customWidth="1"/>
    <col min="3074" max="3074" width="59.7109375" style="1" customWidth="1"/>
    <col min="3075" max="3075" width="7.28515625" style="1" customWidth="1"/>
    <col min="3076" max="3076" width="12.5703125" style="1" customWidth="1"/>
    <col min="3077" max="3077" width="14.85546875" style="1" customWidth="1"/>
    <col min="3078" max="3078" width="0" style="1" hidden="1" customWidth="1"/>
    <col min="3079" max="3079" width="9.140625" style="1" customWidth="1"/>
    <col min="3080" max="3080" width="0" style="1" hidden="1" customWidth="1"/>
    <col min="3081" max="3328" width="9.140625" style="1"/>
    <col min="3329" max="3329" width="3" style="1" customWidth="1"/>
    <col min="3330" max="3330" width="59.7109375" style="1" customWidth="1"/>
    <col min="3331" max="3331" width="7.28515625" style="1" customWidth="1"/>
    <col min="3332" max="3332" width="12.5703125" style="1" customWidth="1"/>
    <col min="3333" max="3333" width="14.85546875" style="1" customWidth="1"/>
    <col min="3334" max="3334" width="0" style="1" hidden="1" customWidth="1"/>
    <col min="3335" max="3335" width="9.140625" style="1" customWidth="1"/>
    <col min="3336" max="3336" width="0" style="1" hidden="1" customWidth="1"/>
    <col min="3337" max="3584" width="9.140625" style="1"/>
    <col min="3585" max="3585" width="3" style="1" customWidth="1"/>
    <col min="3586" max="3586" width="59.7109375" style="1" customWidth="1"/>
    <col min="3587" max="3587" width="7.28515625" style="1" customWidth="1"/>
    <col min="3588" max="3588" width="12.5703125" style="1" customWidth="1"/>
    <col min="3589" max="3589" width="14.85546875" style="1" customWidth="1"/>
    <col min="3590" max="3590" width="0" style="1" hidden="1" customWidth="1"/>
    <col min="3591" max="3591" width="9.140625" style="1" customWidth="1"/>
    <col min="3592" max="3592" width="0" style="1" hidden="1" customWidth="1"/>
    <col min="3593" max="3840" width="9.140625" style="1"/>
    <col min="3841" max="3841" width="3" style="1" customWidth="1"/>
    <col min="3842" max="3842" width="59.7109375" style="1" customWidth="1"/>
    <col min="3843" max="3843" width="7.28515625" style="1" customWidth="1"/>
    <col min="3844" max="3844" width="12.5703125" style="1" customWidth="1"/>
    <col min="3845" max="3845" width="14.85546875" style="1" customWidth="1"/>
    <col min="3846" max="3846" width="0" style="1" hidden="1" customWidth="1"/>
    <col min="3847" max="3847" width="9.140625" style="1" customWidth="1"/>
    <col min="3848" max="3848" width="0" style="1" hidden="1" customWidth="1"/>
    <col min="3849" max="4096" width="9.140625" style="1"/>
    <col min="4097" max="4097" width="3" style="1" customWidth="1"/>
    <col min="4098" max="4098" width="59.7109375" style="1" customWidth="1"/>
    <col min="4099" max="4099" width="7.28515625" style="1" customWidth="1"/>
    <col min="4100" max="4100" width="12.5703125" style="1" customWidth="1"/>
    <col min="4101" max="4101" width="14.85546875" style="1" customWidth="1"/>
    <col min="4102" max="4102" width="0" style="1" hidden="1" customWidth="1"/>
    <col min="4103" max="4103" width="9.140625" style="1" customWidth="1"/>
    <col min="4104" max="4104" width="0" style="1" hidden="1" customWidth="1"/>
    <col min="4105" max="4352" width="9.140625" style="1"/>
    <col min="4353" max="4353" width="3" style="1" customWidth="1"/>
    <col min="4354" max="4354" width="59.7109375" style="1" customWidth="1"/>
    <col min="4355" max="4355" width="7.28515625" style="1" customWidth="1"/>
    <col min="4356" max="4356" width="12.5703125" style="1" customWidth="1"/>
    <col min="4357" max="4357" width="14.85546875" style="1" customWidth="1"/>
    <col min="4358" max="4358" width="0" style="1" hidden="1" customWidth="1"/>
    <col min="4359" max="4359" width="9.140625" style="1" customWidth="1"/>
    <col min="4360" max="4360" width="0" style="1" hidden="1" customWidth="1"/>
    <col min="4361" max="4608" width="9.140625" style="1"/>
    <col min="4609" max="4609" width="3" style="1" customWidth="1"/>
    <col min="4610" max="4610" width="59.7109375" style="1" customWidth="1"/>
    <col min="4611" max="4611" width="7.28515625" style="1" customWidth="1"/>
    <col min="4612" max="4612" width="12.5703125" style="1" customWidth="1"/>
    <col min="4613" max="4613" width="14.85546875" style="1" customWidth="1"/>
    <col min="4614" max="4614" width="0" style="1" hidden="1" customWidth="1"/>
    <col min="4615" max="4615" width="9.140625" style="1" customWidth="1"/>
    <col min="4616" max="4616" width="0" style="1" hidden="1" customWidth="1"/>
    <col min="4617" max="4864" width="9.140625" style="1"/>
    <col min="4865" max="4865" width="3" style="1" customWidth="1"/>
    <col min="4866" max="4866" width="59.7109375" style="1" customWidth="1"/>
    <col min="4867" max="4867" width="7.28515625" style="1" customWidth="1"/>
    <col min="4868" max="4868" width="12.5703125" style="1" customWidth="1"/>
    <col min="4869" max="4869" width="14.85546875" style="1" customWidth="1"/>
    <col min="4870" max="4870" width="0" style="1" hidden="1" customWidth="1"/>
    <col min="4871" max="4871" width="9.140625" style="1" customWidth="1"/>
    <col min="4872" max="4872" width="0" style="1" hidden="1" customWidth="1"/>
    <col min="4873" max="5120" width="9.140625" style="1"/>
    <col min="5121" max="5121" width="3" style="1" customWidth="1"/>
    <col min="5122" max="5122" width="59.7109375" style="1" customWidth="1"/>
    <col min="5123" max="5123" width="7.28515625" style="1" customWidth="1"/>
    <col min="5124" max="5124" width="12.5703125" style="1" customWidth="1"/>
    <col min="5125" max="5125" width="14.85546875" style="1" customWidth="1"/>
    <col min="5126" max="5126" width="0" style="1" hidden="1" customWidth="1"/>
    <col min="5127" max="5127" width="9.140625" style="1" customWidth="1"/>
    <col min="5128" max="5128" width="0" style="1" hidden="1" customWidth="1"/>
    <col min="5129" max="5376" width="9.140625" style="1"/>
    <col min="5377" max="5377" width="3" style="1" customWidth="1"/>
    <col min="5378" max="5378" width="59.7109375" style="1" customWidth="1"/>
    <col min="5379" max="5379" width="7.28515625" style="1" customWidth="1"/>
    <col min="5380" max="5380" width="12.5703125" style="1" customWidth="1"/>
    <col min="5381" max="5381" width="14.85546875" style="1" customWidth="1"/>
    <col min="5382" max="5382" width="0" style="1" hidden="1" customWidth="1"/>
    <col min="5383" max="5383" width="9.140625" style="1" customWidth="1"/>
    <col min="5384" max="5384" width="0" style="1" hidden="1" customWidth="1"/>
    <col min="5385" max="5632" width="9.140625" style="1"/>
    <col min="5633" max="5633" width="3" style="1" customWidth="1"/>
    <col min="5634" max="5634" width="59.7109375" style="1" customWidth="1"/>
    <col min="5635" max="5635" width="7.28515625" style="1" customWidth="1"/>
    <col min="5636" max="5636" width="12.5703125" style="1" customWidth="1"/>
    <col min="5637" max="5637" width="14.85546875" style="1" customWidth="1"/>
    <col min="5638" max="5638" width="0" style="1" hidden="1" customWidth="1"/>
    <col min="5639" max="5639" width="9.140625" style="1" customWidth="1"/>
    <col min="5640" max="5640" width="0" style="1" hidden="1" customWidth="1"/>
    <col min="5641" max="5888" width="9.140625" style="1"/>
    <col min="5889" max="5889" width="3" style="1" customWidth="1"/>
    <col min="5890" max="5890" width="59.7109375" style="1" customWidth="1"/>
    <col min="5891" max="5891" width="7.28515625" style="1" customWidth="1"/>
    <col min="5892" max="5892" width="12.5703125" style="1" customWidth="1"/>
    <col min="5893" max="5893" width="14.85546875" style="1" customWidth="1"/>
    <col min="5894" max="5894" width="0" style="1" hidden="1" customWidth="1"/>
    <col min="5895" max="5895" width="9.140625" style="1" customWidth="1"/>
    <col min="5896" max="5896" width="0" style="1" hidden="1" customWidth="1"/>
    <col min="5897" max="6144" width="9.140625" style="1"/>
    <col min="6145" max="6145" width="3" style="1" customWidth="1"/>
    <col min="6146" max="6146" width="59.7109375" style="1" customWidth="1"/>
    <col min="6147" max="6147" width="7.28515625" style="1" customWidth="1"/>
    <col min="6148" max="6148" width="12.5703125" style="1" customWidth="1"/>
    <col min="6149" max="6149" width="14.85546875" style="1" customWidth="1"/>
    <col min="6150" max="6150" width="0" style="1" hidden="1" customWidth="1"/>
    <col min="6151" max="6151" width="9.140625" style="1" customWidth="1"/>
    <col min="6152" max="6152" width="0" style="1" hidden="1" customWidth="1"/>
    <col min="6153" max="6400" width="9.140625" style="1"/>
    <col min="6401" max="6401" width="3" style="1" customWidth="1"/>
    <col min="6402" max="6402" width="59.7109375" style="1" customWidth="1"/>
    <col min="6403" max="6403" width="7.28515625" style="1" customWidth="1"/>
    <col min="6404" max="6404" width="12.5703125" style="1" customWidth="1"/>
    <col min="6405" max="6405" width="14.85546875" style="1" customWidth="1"/>
    <col min="6406" max="6406" width="0" style="1" hidden="1" customWidth="1"/>
    <col min="6407" max="6407" width="9.140625" style="1" customWidth="1"/>
    <col min="6408" max="6408" width="0" style="1" hidden="1" customWidth="1"/>
    <col min="6409" max="6656" width="9.140625" style="1"/>
    <col min="6657" max="6657" width="3" style="1" customWidth="1"/>
    <col min="6658" max="6658" width="59.7109375" style="1" customWidth="1"/>
    <col min="6659" max="6659" width="7.28515625" style="1" customWidth="1"/>
    <col min="6660" max="6660" width="12.5703125" style="1" customWidth="1"/>
    <col min="6661" max="6661" width="14.85546875" style="1" customWidth="1"/>
    <col min="6662" max="6662" width="0" style="1" hidden="1" customWidth="1"/>
    <col min="6663" max="6663" width="9.140625" style="1" customWidth="1"/>
    <col min="6664" max="6664" width="0" style="1" hidden="1" customWidth="1"/>
    <col min="6665" max="6912" width="9.140625" style="1"/>
    <col min="6913" max="6913" width="3" style="1" customWidth="1"/>
    <col min="6914" max="6914" width="59.7109375" style="1" customWidth="1"/>
    <col min="6915" max="6915" width="7.28515625" style="1" customWidth="1"/>
    <col min="6916" max="6916" width="12.5703125" style="1" customWidth="1"/>
    <col min="6917" max="6917" width="14.85546875" style="1" customWidth="1"/>
    <col min="6918" max="6918" width="0" style="1" hidden="1" customWidth="1"/>
    <col min="6919" max="6919" width="9.140625" style="1" customWidth="1"/>
    <col min="6920" max="6920" width="0" style="1" hidden="1" customWidth="1"/>
    <col min="6921" max="7168" width="9.140625" style="1"/>
    <col min="7169" max="7169" width="3" style="1" customWidth="1"/>
    <col min="7170" max="7170" width="59.7109375" style="1" customWidth="1"/>
    <col min="7171" max="7171" width="7.28515625" style="1" customWidth="1"/>
    <col min="7172" max="7172" width="12.5703125" style="1" customWidth="1"/>
    <col min="7173" max="7173" width="14.85546875" style="1" customWidth="1"/>
    <col min="7174" max="7174" width="0" style="1" hidden="1" customWidth="1"/>
    <col min="7175" max="7175" width="9.140625" style="1" customWidth="1"/>
    <col min="7176" max="7176" width="0" style="1" hidden="1" customWidth="1"/>
    <col min="7177" max="7424" width="9.140625" style="1"/>
    <col min="7425" max="7425" width="3" style="1" customWidth="1"/>
    <col min="7426" max="7426" width="59.7109375" style="1" customWidth="1"/>
    <col min="7427" max="7427" width="7.28515625" style="1" customWidth="1"/>
    <col min="7428" max="7428" width="12.5703125" style="1" customWidth="1"/>
    <col min="7429" max="7429" width="14.85546875" style="1" customWidth="1"/>
    <col min="7430" max="7430" width="0" style="1" hidden="1" customWidth="1"/>
    <col min="7431" max="7431" width="9.140625" style="1" customWidth="1"/>
    <col min="7432" max="7432" width="0" style="1" hidden="1" customWidth="1"/>
    <col min="7433" max="7680" width="9.140625" style="1"/>
    <col min="7681" max="7681" width="3" style="1" customWidth="1"/>
    <col min="7682" max="7682" width="59.7109375" style="1" customWidth="1"/>
    <col min="7683" max="7683" width="7.28515625" style="1" customWidth="1"/>
    <col min="7684" max="7684" width="12.5703125" style="1" customWidth="1"/>
    <col min="7685" max="7685" width="14.85546875" style="1" customWidth="1"/>
    <col min="7686" max="7686" width="0" style="1" hidden="1" customWidth="1"/>
    <col min="7687" max="7687" width="9.140625" style="1" customWidth="1"/>
    <col min="7688" max="7688" width="0" style="1" hidden="1" customWidth="1"/>
    <col min="7689" max="7936" width="9.140625" style="1"/>
    <col min="7937" max="7937" width="3" style="1" customWidth="1"/>
    <col min="7938" max="7938" width="59.7109375" style="1" customWidth="1"/>
    <col min="7939" max="7939" width="7.28515625" style="1" customWidth="1"/>
    <col min="7940" max="7940" width="12.5703125" style="1" customWidth="1"/>
    <col min="7941" max="7941" width="14.85546875" style="1" customWidth="1"/>
    <col min="7942" max="7942" width="0" style="1" hidden="1" customWidth="1"/>
    <col min="7943" max="7943" width="9.140625" style="1" customWidth="1"/>
    <col min="7944" max="7944" width="0" style="1" hidden="1" customWidth="1"/>
    <col min="7945" max="8192" width="9.140625" style="1"/>
    <col min="8193" max="8193" width="3" style="1" customWidth="1"/>
    <col min="8194" max="8194" width="59.7109375" style="1" customWidth="1"/>
    <col min="8195" max="8195" width="7.28515625" style="1" customWidth="1"/>
    <col min="8196" max="8196" width="12.5703125" style="1" customWidth="1"/>
    <col min="8197" max="8197" width="14.85546875" style="1" customWidth="1"/>
    <col min="8198" max="8198" width="0" style="1" hidden="1" customWidth="1"/>
    <col min="8199" max="8199" width="9.140625" style="1" customWidth="1"/>
    <col min="8200" max="8200" width="0" style="1" hidden="1" customWidth="1"/>
    <col min="8201" max="8448" width="9.140625" style="1"/>
    <col min="8449" max="8449" width="3" style="1" customWidth="1"/>
    <col min="8450" max="8450" width="59.7109375" style="1" customWidth="1"/>
    <col min="8451" max="8451" width="7.28515625" style="1" customWidth="1"/>
    <col min="8452" max="8452" width="12.5703125" style="1" customWidth="1"/>
    <col min="8453" max="8453" width="14.85546875" style="1" customWidth="1"/>
    <col min="8454" max="8454" width="0" style="1" hidden="1" customWidth="1"/>
    <col min="8455" max="8455" width="9.140625" style="1" customWidth="1"/>
    <col min="8456" max="8456" width="0" style="1" hidden="1" customWidth="1"/>
    <col min="8457" max="8704" width="9.140625" style="1"/>
    <col min="8705" max="8705" width="3" style="1" customWidth="1"/>
    <col min="8706" max="8706" width="59.7109375" style="1" customWidth="1"/>
    <col min="8707" max="8707" width="7.28515625" style="1" customWidth="1"/>
    <col min="8708" max="8708" width="12.5703125" style="1" customWidth="1"/>
    <col min="8709" max="8709" width="14.85546875" style="1" customWidth="1"/>
    <col min="8710" max="8710" width="0" style="1" hidden="1" customWidth="1"/>
    <col min="8711" max="8711" width="9.140625" style="1" customWidth="1"/>
    <col min="8712" max="8712" width="0" style="1" hidden="1" customWidth="1"/>
    <col min="8713" max="8960" width="9.140625" style="1"/>
    <col min="8961" max="8961" width="3" style="1" customWidth="1"/>
    <col min="8962" max="8962" width="59.7109375" style="1" customWidth="1"/>
    <col min="8963" max="8963" width="7.28515625" style="1" customWidth="1"/>
    <col min="8964" max="8964" width="12.5703125" style="1" customWidth="1"/>
    <col min="8965" max="8965" width="14.85546875" style="1" customWidth="1"/>
    <col min="8966" max="8966" width="0" style="1" hidden="1" customWidth="1"/>
    <col min="8967" max="8967" width="9.140625" style="1" customWidth="1"/>
    <col min="8968" max="8968" width="0" style="1" hidden="1" customWidth="1"/>
    <col min="8969" max="9216" width="9.140625" style="1"/>
    <col min="9217" max="9217" width="3" style="1" customWidth="1"/>
    <col min="9218" max="9218" width="59.7109375" style="1" customWidth="1"/>
    <col min="9219" max="9219" width="7.28515625" style="1" customWidth="1"/>
    <col min="9220" max="9220" width="12.5703125" style="1" customWidth="1"/>
    <col min="9221" max="9221" width="14.85546875" style="1" customWidth="1"/>
    <col min="9222" max="9222" width="0" style="1" hidden="1" customWidth="1"/>
    <col min="9223" max="9223" width="9.140625" style="1" customWidth="1"/>
    <col min="9224" max="9224" width="0" style="1" hidden="1" customWidth="1"/>
    <col min="9225" max="9472" width="9.140625" style="1"/>
    <col min="9473" max="9473" width="3" style="1" customWidth="1"/>
    <col min="9474" max="9474" width="59.7109375" style="1" customWidth="1"/>
    <col min="9475" max="9475" width="7.28515625" style="1" customWidth="1"/>
    <col min="9476" max="9476" width="12.5703125" style="1" customWidth="1"/>
    <col min="9477" max="9477" width="14.85546875" style="1" customWidth="1"/>
    <col min="9478" max="9478" width="0" style="1" hidden="1" customWidth="1"/>
    <col min="9479" max="9479" width="9.140625" style="1" customWidth="1"/>
    <col min="9480" max="9480" width="0" style="1" hidden="1" customWidth="1"/>
    <col min="9481" max="9728" width="9.140625" style="1"/>
    <col min="9729" max="9729" width="3" style="1" customWidth="1"/>
    <col min="9730" max="9730" width="59.7109375" style="1" customWidth="1"/>
    <col min="9731" max="9731" width="7.28515625" style="1" customWidth="1"/>
    <col min="9732" max="9732" width="12.5703125" style="1" customWidth="1"/>
    <col min="9733" max="9733" width="14.85546875" style="1" customWidth="1"/>
    <col min="9734" max="9734" width="0" style="1" hidden="1" customWidth="1"/>
    <col min="9735" max="9735" width="9.140625" style="1" customWidth="1"/>
    <col min="9736" max="9736" width="0" style="1" hidden="1" customWidth="1"/>
    <col min="9737" max="9984" width="9.140625" style="1"/>
    <col min="9985" max="9985" width="3" style="1" customWidth="1"/>
    <col min="9986" max="9986" width="59.7109375" style="1" customWidth="1"/>
    <col min="9987" max="9987" width="7.28515625" style="1" customWidth="1"/>
    <col min="9988" max="9988" width="12.5703125" style="1" customWidth="1"/>
    <col min="9989" max="9989" width="14.85546875" style="1" customWidth="1"/>
    <col min="9990" max="9990" width="0" style="1" hidden="1" customWidth="1"/>
    <col min="9991" max="9991" width="9.140625" style="1" customWidth="1"/>
    <col min="9992" max="9992" width="0" style="1" hidden="1" customWidth="1"/>
    <col min="9993" max="10240" width="9.140625" style="1"/>
    <col min="10241" max="10241" width="3" style="1" customWidth="1"/>
    <col min="10242" max="10242" width="59.7109375" style="1" customWidth="1"/>
    <col min="10243" max="10243" width="7.28515625" style="1" customWidth="1"/>
    <col min="10244" max="10244" width="12.5703125" style="1" customWidth="1"/>
    <col min="10245" max="10245" width="14.85546875" style="1" customWidth="1"/>
    <col min="10246" max="10246" width="0" style="1" hidden="1" customWidth="1"/>
    <col min="10247" max="10247" width="9.140625" style="1" customWidth="1"/>
    <col min="10248" max="10248" width="0" style="1" hidden="1" customWidth="1"/>
    <col min="10249" max="10496" width="9.140625" style="1"/>
    <col min="10497" max="10497" width="3" style="1" customWidth="1"/>
    <col min="10498" max="10498" width="59.7109375" style="1" customWidth="1"/>
    <col min="10499" max="10499" width="7.28515625" style="1" customWidth="1"/>
    <col min="10500" max="10500" width="12.5703125" style="1" customWidth="1"/>
    <col min="10501" max="10501" width="14.85546875" style="1" customWidth="1"/>
    <col min="10502" max="10502" width="0" style="1" hidden="1" customWidth="1"/>
    <col min="10503" max="10503" width="9.140625" style="1" customWidth="1"/>
    <col min="10504" max="10504" width="0" style="1" hidden="1" customWidth="1"/>
    <col min="10505" max="10752" width="9.140625" style="1"/>
    <col min="10753" max="10753" width="3" style="1" customWidth="1"/>
    <col min="10754" max="10754" width="59.7109375" style="1" customWidth="1"/>
    <col min="10755" max="10755" width="7.28515625" style="1" customWidth="1"/>
    <col min="10756" max="10756" width="12.5703125" style="1" customWidth="1"/>
    <col min="10757" max="10757" width="14.85546875" style="1" customWidth="1"/>
    <col min="10758" max="10758" width="0" style="1" hidden="1" customWidth="1"/>
    <col min="10759" max="10759" width="9.140625" style="1" customWidth="1"/>
    <col min="10760" max="10760" width="0" style="1" hidden="1" customWidth="1"/>
    <col min="10761" max="11008" width="9.140625" style="1"/>
    <col min="11009" max="11009" width="3" style="1" customWidth="1"/>
    <col min="11010" max="11010" width="59.7109375" style="1" customWidth="1"/>
    <col min="11011" max="11011" width="7.28515625" style="1" customWidth="1"/>
    <col min="11012" max="11012" width="12.5703125" style="1" customWidth="1"/>
    <col min="11013" max="11013" width="14.85546875" style="1" customWidth="1"/>
    <col min="11014" max="11014" width="0" style="1" hidden="1" customWidth="1"/>
    <col min="11015" max="11015" width="9.140625" style="1" customWidth="1"/>
    <col min="11016" max="11016" width="0" style="1" hidden="1" customWidth="1"/>
    <col min="11017" max="11264" width="9.140625" style="1"/>
    <col min="11265" max="11265" width="3" style="1" customWidth="1"/>
    <col min="11266" max="11266" width="59.7109375" style="1" customWidth="1"/>
    <col min="11267" max="11267" width="7.28515625" style="1" customWidth="1"/>
    <col min="11268" max="11268" width="12.5703125" style="1" customWidth="1"/>
    <col min="11269" max="11269" width="14.85546875" style="1" customWidth="1"/>
    <col min="11270" max="11270" width="0" style="1" hidden="1" customWidth="1"/>
    <col min="11271" max="11271" width="9.140625" style="1" customWidth="1"/>
    <col min="11272" max="11272" width="0" style="1" hidden="1" customWidth="1"/>
    <col min="11273" max="11520" width="9.140625" style="1"/>
    <col min="11521" max="11521" width="3" style="1" customWidth="1"/>
    <col min="11522" max="11522" width="59.7109375" style="1" customWidth="1"/>
    <col min="11523" max="11523" width="7.28515625" style="1" customWidth="1"/>
    <col min="11524" max="11524" width="12.5703125" style="1" customWidth="1"/>
    <col min="11525" max="11525" width="14.85546875" style="1" customWidth="1"/>
    <col min="11526" max="11526" width="0" style="1" hidden="1" customWidth="1"/>
    <col min="11527" max="11527" width="9.140625" style="1" customWidth="1"/>
    <col min="11528" max="11528" width="0" style="1" hidden="1" customWidth="1"/>
    <col min="11529" max="11776" width="9.140625" style="1"/>
    <col min="11777" max="11777" width="3" style="1" customWidth="1"/>
    <col min="11778" max="11778" width="59.7109375" style="1" customWidth="1"/>
    <col min="11779" max="11779" width="7.28515625" style="1" customWidth="1"/>
    <col min="11780" max="11780" width="12.5703125" style="1" customWidth="1"/>
    <col min="11781" max="11781" width="14.85546875" style="1" customWidth="1"/>
    <col min="11782" max="11782" width="0" style="1" hidden="1" customWidth="1"/>
    <col min="11783" max="11783" width="9.140625" style="1" customWidth="1"/>
    <col min="11784" max="11784" width="0" style="1" hidden="1" customWidth="1"/>
    <col min="11785" max="12032" width="9.140625" style="1"/>
    <col min="12033" max="12033" width="3" style="1" customWidth="1"/>
    <col min="12034" max="12034" width="59.7109375" style="1" customWidth="1"/>
    <col min="12035" max="12035" width="7.28515625" style="1" customWidth="1"/>
    <col min="12036" max="12036" width="12.5703125" style="1" customWidth="1"/>
    <col min="12037" max="12037" width="14.85546875" style="1" customWidth="1"/>
    <col min="12038" max="12038" width="0" style="1" hidden="1" customWidth="1"/>
    <col min="12039" max="12039" width="9.140625" style="1" customWidth="1"/>
    <col min="12040" max="12040" width="0" style="1" hidden="1" customWidth="1"/>
    <col min="12041" max="12288" width="9.140625" style="1"/>
    <col min="12289" max="12289" width="3" style="1" customWidth="1"/>
    <col min="12290" max="12290" width="59.7109375" style="1" customWidth="1"/>
    <col min="12291" max="12291" width="7.28515625" style="1" customWidth="1"/>
    <col min="12292" max="12292" width="12.5703125" style="1" customWidth="1"/>
    <col min="12293" max="12293" width="14.85546875" style="1" customWidth="1"/>
    <col min="12294" max="12294" width="0" style="1" hidden="1" customWidth="1"/>
    <col min="12295" max="12295" width="9.140625" style="1" customWidth="1"/>
    <col min="12296" max="12296" width="0" style="1" hidden="1" customWidth="1"/>
    <col min="12297" max="12544" width="9.140625" style="1"/>
    <col min="12545" max="12545" width="3" style="1" customWidth="1"/>
    <col min="12546" max="12546" width="59.7109375" style="1" customWidth="1"/>
    <col min="12547" max="12547" width="7.28515625" style="1" customWidth="1"/>
    <col min="12548" max="12548" width="12.5703125" style="1" customWidth="1"/>
    <col min="12549" max="12549" width="14.85546875" style="1" customWidth="1"/>
    <col min="12550" max="12550" width="0" style="1" hidden="1" customWidth="1"/>
    <col min="12551" max="12551" width="9.140625" style="1" customWidth="1"/>
    <col min="12552" max="12552" width="0" style="1" hidden="1" customWidth="1"/>
    <col min="12553" max="12800" width="9.140625" style="1"/>
    <col min="12801" max="12801" width="3" style="1" customWidth="1"/>
    <col min="12802" max="12802" width="59.7109375" style="1" customWidth="1"/>
    <col min="12803" max="12803" width="7.28515625" style="1" customWidth="1"/>
    <col min="12804" max="12804" width="12.5703125" style="1" customWidth="1"/>
    <col min="12805" max="12805" width="14.85546875" style="1" customWidth="1"/>
    <col min="12806" max="12806" width="0" style="1" hidden="1" customWidth="1"/>
    <col min="12807" max="12807" width="9.140625" style="1" customWidth="1"/>
    <col min="12808" max="12808" width="0" style="1" hidden="1" customWidth="1"/>
    <col min="12809" max="13056" width="9.140625" style="1"/>
    <col min="13057" max="13057" width="3" style="1" customWidth="1"/>
    <col min="13058" max="13058" width="59.7109375" style="1" customWidth="1"/>
    <col min="13059" max="13059" width="7.28515625" style="1" customWidth="1"/>
    <col min="13060" max="13060" width="12.5703125" style="1" customWidth="1"/>
    <col min="13061" max="13061" width="14.85546875" style="1" customWidth="1"/>
    <col min="13062" max="13062" width="0" style="1" hidden="1" customWidth="1"/>
    <col min="13063" max="13063" width="9.140625" style="1" customWidth="1"/>
    <col min="13064" max="13064" width="0" style="1" hidden="1" customWidth="1"/>
    <col min="13065" max="13312" width="9.140625" style="1"/>
    <col min="13313" max="13313" width="3" style="1" customWidth="1"/>
    <col min="13314" max="13314" width="59.7109375" style="1" customWidth="1"/>
    <col min="13315" max="13315" width="7.28515625" style="1" customWidth="1"/>
    <col min="13316" max="13316" width="12.5703125" style="1" customWidth="1"/>
    <col min="13317" max="13317" width="14.85546875" style="1" customWidth="1"/>
    <col min="13318" max="13318" width="0" style="1" hidden="1" customWidth="1"/>
    <col min="13319" max="13319" width="9.140625" style="1" customWidth="1"/>
    <col min="13320" max="13320" width="0" style="1" hidden="1" customWidth="1"/>
    <col min="13321" max="13568" width="9.140625" style="1"/>
    <col min="13569" max="13569" width="3" style="1" customWidth="1"/>
    <col min="13570" max="13570" width="59.7109375" style="1" customWidth="1"/>
    <col min="13571" max="13571" width="7.28515625" style="1" customWidth="1"/>
    <col min="13572" max="13572" width="12.5703125" style="1" customWidth="1"/>
    <col min="13573" max="13573" width="14.85546875" style="1" customWidth="1"/>
    <col min="13574" max="13574" width="0" style="1" hidden="1" customWidth="1"/>
    <col min="13575" max="13575" width="9.140625" style="1" customWidth="1"/>
    <col min="13576" max="13576" width="0" style="1" hidden="1" customWidth="1"/>
    <col min="13577" max="13824" width="9.140625" style="1"/>
    <col min="13825" max="13825" width="3" style="1" customWidth="1"/>
    <col min="13826" max="13826" width="59.7109375" style="1" customWidth="1"/>
    <col min="13827" max="13827" width="7.28515625" style="1" customWidth="1"/>
    <col min="13828" max="13828" width="12.5703125" style="1" customWidth="1"/>
    <col min="13829" max="13829" width="14.85546875" style="1" customWidth="1"/>
    <col min="13830" max="13830" width="0" style="1" hidden="1" customWidth="1"/>
    <col min="13831" max="13831" width="9.140625" style="1" customWidth="1"/>
    <col min="13832" max="13832" width="0" style="1" hidden="1" customWidth="1"/>
    <col min="13833" max="14080" width="9.140625" style="1"/>
    <col min="14081" max="14081" width="3" style="1" customWidth="1"/>
    <col min="14082" max="14082" width="59.7109375" style="1" customWidth="1"/>
    <col min="14083" max="14083" width="7.28515625" style="1" customWidth="1"/>
    <col min="14084" max="14084" width="12.5703125" style="1" customWidth="1"/>
    <col min="14085" max="14085" width="14.85546875" style="1" customWidth="1"/>
    <col min="14086" max="14086" width="0" style="1" hidden="1" customWidth="1"/>
    <col min="14087" max="14087" width="9.140625" style="1" customWidth="1"/>
    <col min="14088" max="14088" width="0" style="1" hidden="1" customWidth="1"/>
    <col min="14089" max="14336" width="9.140625" style="1"/>
    <col min="14337" max="14337" width="3" style="1" customWidth="1"/>
    <col min="14338" max="14338" width="59.7109375" style="1" customWidth="1"/>
    <col min="14339" max="14339" width="7.28515625" style="1" customWidth="1"/>
    <col min="14340" max="14340" width="12.5703125" style="1" customWidth="1"/>
    <col min="14341" max="14341" width="14.85546875" style="1" customWidth="1"/>
    <col min="14342" max="14342" width="0" style="1" hidden="1" customWidth="1"/>
    <col min="14343" max="14343" width="9.140625" style="1" customWidth="1"/>
    <col min="14344" max="14344" width="0" style="1" hidden="1" customWidth="1"/>
    <col min="14345" max="14592" width="9.140625" style="1"/>
    <col min="14593" max="14593" width="3" style="1" customWidth="1"/>
    <col min="14594" max="14594" width="59.7109375" style="1" customWidth="1"/>
    <col min="14595" max="14595" width="7.28515625" style="1" customWidth="1"/>
    <col min="14596" max="14596" width="12.5703125" style="1" customWidth="1"/>
    <col min="14597" max="14597" width="14.85546875" style="1" customWidth="1"/>
    <col min="14598" max="14598" width="0" style="1" hidden="1" customWidth="1"/>
    <col min="14599" max="14599" width="9.140625" style="1" customWidth="1"/>
    <col min="14600" max="14600" width="0" style="1" hidden="1" customWidth="1"/>
    <col min="14601" max="14848" width="9.140625" style="1"/>
    <col min="14849" max="14849" width="3" style="1" customWidth="1"/>
    <col min="14850" max="14850" width="59.7109375" style="1" customWidth="1"/>
    <col min="14851" max="14851" width="7.28515625" style="1" customWidth="1"/>
    <col min="14852" max="14852" width="12.5703125" style="1" customWidth="1"/>
    <col min="14853" max="14853" width="14.85546875" style="1" customWidth="1"/>
    <col min="14854" max="14854" width="0" style="1" hidden="1" customWidth="1"/>
    <col min="14855" max="14855" width="9.140625" style="1" customWidth="1"/>
    <col min="14856" max="14856" width="0" style="1" hidden="1" customWidth="1"/>
    <col min="14857" max="15104" width="9.140625" style="1"/>
    <col min="15105" max="15105" width="3" style="1" customWidth="1"/>
    <col min="15106" max="15106" width="59.7109375" style="1" customWidth="1"/>
    <col min="15107" max="15107" width="7.28515625" style="1" customWidth="1"/>
    <col min="15108" max="15108" width="12.5703125" style="1" customWidth="1"/>
    <col min="15109" max="15109" width="14.85546875" style="1" customWidth="1"/>
    <col min="15110" max="15110" width="0" style="1" hidden="1" customWidth="1"/>
    <col min="15111" max="15111" width="9.140625" style="1" customWidth="1"/>
    <col min="15112" max="15112" width="0" style="1" hidden="1" customWidth="1"/>
    <col min="15113" max="15360" width="9.140625" style="1"/>
    <col min="15361" max="15361" width="3" style="1" customWidth="1"/>
    <col min="15362" max="15362" width="59.7109375" style="1" customWidth="1"/>
    <col min="15363" max="15363" width="7.28515625" style="1" customWidth="1"/>
    <col min="15364" max="15364" width="12.5703125" style="1" customWidth="1"/>
    <col min="15365" max="15365" width="14.85546875" style="1" customWidth="1"/>
    <col min="15366" max="15366" width="0" style="1" hidden="1" customWidth="1"/>
    <col min="15367" max="15367" width="9.140625" style="1" customWidth="1"/>
    <col min="15368" max="15368" width="0" style="1" hidden="1" customWidth="1"/>
    <col min="15369" max="15616" width="9.140625" style="1"/>
    <col min="15617" max="15617" width="3" style="1" customWidth="1"/>
    <col min="15618" max="15618" width="59.7109375" style="1" customWidth="1"/>
    <col min="15619" max="15619" width="7.28515625" style="1" customWidth="1"/>
    <col min="15620" max="15620" width="12.5703125" style="1" customWidth="1"/>
    <col min="15621" max="15621" width="14.85546875" style="1" customWidth="1"/>
    <col min="15622" max="15622" width="0" style="1" hidden="1" customWidth="1"/>
    <col min="15623" max="15623" width="9.140625" style="1" customWidth="1"/>
    <col min="15624" max="15624" width="0" style="1" hidden="1" customWidth="1"/>
    <col min="15625" max="15872" width="9.140625" style="1"/>
    <col min="15873" max="15873" width="3" style="1" customWidth="1"/>
    <col min="15874" max="15874" width="59.7109375" style="1" customWidth="1"/>
    <col min="15875" max="15875" width="7.28515625" style="1" customWidth="1"/>
    <col min="15876" max="15876" width="12.5703125" style="1" customWidth="1"/>
    <col min="15877" max="15877" width="14.85546875" style="1" customWidth="1"/>
    <col min="15878" max="15878" width="0" style="1" hidden="1" customWidth="1"/>
    <col min="15879" max="15879" width="9.140625" style="1" customWidth="1"/>
    <col min="15880" max="15880" width="0" style="1" hidden="1" customWidth="1"/>
    <col min="15881" max="16128" width="9.140625" style="1"/>
    <col min="16129" max="16129" width="3" style="1" customWidth="1"/>
    <col min="16130" max="16130" width="59.7109375" style="1" customWidth="1"/>
    <col min="16131" max="16131" width="7.28515625" style="1" customWidth="1"/>
    <col min="16132" max="16132" width="12.5703125" style="1" customWidth="1"/>
    <col min="16133" max="16133" width="14.85546875" style="1" customWidth="1"/>
    <col min="16134" max="16134" width="0" style="1" hidden="1" customWidth="1"/>
    <col min="16135" max="16135" width="9.140625" style="1" customWidth="1"/>
    <col min="16136" max="16136" width="0" style="1" hidden="1" customWidth="1"/>
    <col min="16137" max="16384" width="9.140625" style="1"/>
  </cols>
  <sheetData>
    <row r="1" spans="1:8" x14ac:dyDescent="0.25">
      <c r="A1" s="67" t="s">
        <v>0</v>
      </c>
      <c r="B1" s="67"/>
      <c r="C1" s="67"/>
      <c r="D1" s="67"/>
      <c r="E1" s="67"/>
    </row>
    <row r="4" spans="1:8" ht="14.25" x14ac:dyDescent="0.2">
      <c r="B4" s="4"/>
      <c r="D4" s="2"/>
      <c r="E4" s="5" t="s">
        <v>1</v>
      </c>
    </row>
    <row r="5" spans="1:8" x14ac:dyDescent="0.2">
      <c r="A5" s="68" t="s">
        <v>2</v>
      </c>
      <c r="B5" s="68"/>
      <c r="C5" s="68"/>
      <c r="D5" s="68"/>
      <c r="E5" s="68"/>
    </row>
    <row r="6" spans="1:8" ht="15.75" customHeight="1" x14ac:dyDescent="0.25">
      <c r="A6" s="69" t="s">
        <v>3</v>
      </c>
      <c r="B6" s="69"/>
      <c r="C6" s="69"/>
      <c r="D6" s="69"/>
      <c r="E6" s="69"/>
    </row>
    <row r="7" spans="1:8" thickBot="1" x14ac:dyDescent="0.25">
      <c r="B7" s="6" t="s">
        <v>4</v>
      </c>
      <c r="D7" s="6"/>
      <c r="E7" s="5" t="s">
        <v>5</v>
      </c>
    </row>
    <row r="8" spans="1:8" ht="55.5" customHeight="1" thickBot="1" x14ac:dyDescent="0.25">
      <c r="A8" s="7" t="s">
        <v>6</v>
      </c>
      <c r="B8" s="8" t="s">
        <v>7</v>
      </c>
      <c r="C8" s="9" t="s">
        <v>8</v>
      </c>
      <c r="D8" s="10" t="s">
        <v>9</v>
      </c>
      <c r="E8" s="11" t="s">
        <v>10</v>
      </c>
    </row>
    <row r="9" spans="1:8" ht="17.25" customHeight="1" thickBot="1" x14ac:dyDescent="0.25">
      <c r="A9" s="7" t="s">
        <v>11</v>
      </c>
      <c r="B9" s="12" t="s">
        <v>12</v>
      </c>
      <c r="C9" s="9" t="s">
        <v>13</v>
      </c>
      <c r="D9" s="10">
        <v>1</v>
      </c>
      <c r="E9" s="11">
        <v>2</v>
      </c>
    </row>
    <row r="10" spans="1:8" ht="19.5" customHeight="1" x14ac:dyDescent="0.2">
      <c r="A10" s="13" t="s">
        <v>14</v>
      </c>
      <c r="B10" s="14" t="s">
        <v>15</v>
      </c>
      <c r="C10" s="15" t="s">
        <v>16</v>
      </c>
      <c r="D10" s="16" t="s">
        <v>17</v>
      </c>
      <c r="E10" s="17" t="s">
        <v>17</v>
      </c>
    </row>
    <row r="11" spans="1:8" ht="21" customHeight="1" x14ac:dyDescent="0.2">
      <c r="A11" s="18" t="s">
        <v>18</v>
      </c>
      <c r="B11" s="19" t="s">
        <v>19</v>
      </c>
      <c r="C11" s="20" t="s">
        <v>20</v>
      </c>
      <c r="D11" s="21" t="s">
        <v>17</v>
      </c>
      <c r="E11" s="22" t="s">
        <v>17</v>
      </c>
    </row>
    <row r="12" spans="1:8" ht="69" customHeight="1" x14ac:dyDescent="0.2">
      <c r="A12" s="18" t="s">
        <v>21</v>
      </c>
      <c r="B12" s="19" t="s">
        <v>22</v>
      </c>
      <c r="C12" s="20" t="s">
        <v>23</v>
      </c>
      <c r="D12" s="23">
        <v>0</v>
      </c>
      <c r="E12" s="24">
        <v>0</v>
      </c>
      <c r="F12" s="25">
        <f>D12-'[1]ANEXA 7 2020'!M629</f>
        <v>0</v>
      </c>
    </row>
    <row r="13" spans="1:8" ht="83.25" customHeight="1" x14ac:dyDescent="0.2">
      <c r="A13" s="18" t="s">
        <v>24</v>
      </c>
      <c r="B13" s="19" t="s">
        <v>25</v>
      </c>
      <c r="C13" s="20" t="s">
        <v>26</v>
      </c>
      <c r="D13" s="26">
        <v>13655.56</v>
      </c>
      <c r="E13" s="27">
        <v>28</v>
      </c>
      <c r="F13" s="28">
        <f>D13-'[1]ANEXA 7 2020'!M627-'[1]ANEXA 7 2020'!M628</f>
        <v>27.559999999999491</v>
      </c>
      <c r="H13" s="25">
        <f>E13-F13</f>
        <v>0.44000000000050932</v>
      </c>
    </row>
    <row r="14" spans="1:8" ht="106.5" customHeight="1" x14ac:dyDescent="0.2">
      <c r="A14" s="18" t="s">
        <v>27</v>
      </c>
      <c r="B14" s="19" t="s">
        <v>28</v>
      </c>
      <c r="C14" s="20" t="s">
        <v>29</v>
      </c>
      <c r="D14" s="26">
        <v>3976214</v>
      </c>
      <c r="E14" s="27">
        <v>3884292</v>
      </c>
      <c r="F14" s="28">
        <f>D14-'[1]ANEXA 7 2020'!M626</f>
        <v>3884292</v>
      </c>
      <c r="H14" s="25"/>
    </row>
    <row r="15" spans="1:8" ht="33.75" customHeight="1" x14ac:dyDescent="0.2">
      <c r="A15" s="18" t="s">
        <v>30</v>
      </c>
      <c r="B15" s="19" t="s">
        <v>31</v>
      </c>
      <c r="C15" s="20" t="s">
        <v>32</v>
      </c>
      <c r="D15" s="23"/>
      <c r="E15" s="24"/>
    </row>
    <row r="16" spans="1:8" ht="65.25" customHeight="1" x14ac:dyDescent="0.2">
      <c r="A16" s="18" t="s">
        <v>33</v>
      </c>
      <c r="B16" s="19" t="s">
        <v>34</v>
      </c>
      <c r="C16" s="20" t="s">
        <v>35</v>
      </c>
      <c r="D16" s="23"/>
      <c r="E16" s="24"/>
    </row>
    <row r="17" spans="1:7" ht="28.5" x14ac:dyDescent="0.2">
      <c r="A17" s="18" t="s">
        <v>36</v>
      </c>
      <c r="B17" s="29" t="s">
        <v>37</v>
      </c>
      <c r="C17" s="20" t="s">
        <v>38</v>
      </c>
      <c r="D17" s="23"/>
      <c r="E17" s="24"/>
    </row>
    <row r="18" spans="1:7" ht="65.25" customHeight="1" x14ac:dyDescent="0.2">
      <c r="A18" s="18" t="s">
        <v>39</v>
      </c>
      <c r="B18" s="19" t="s">
        <v>40</v>
      </c>
      <c r="C18" s="20" t="s">
        <v>41</v>
      </c>
      <c r="D18" s="26">
        <v>30300</v>
      </c>
      <c r="E18" s="24">
        <v>19395</v>
      </c>
      <c r="F18" s="28">
        <f>'[1]MACHETA RAND BILANT'!D7</f>
        <v>19395</v>
      </c>
    </row>
    <row r="19" spans="1:7" ht="61.5" customHeight="1" x14ac:dyDescent="0.2">
      <c r="A19" s="18" t="s">
        <v>42</v>
      </c>
      <c r="B19" s="29" t="s">
        <v>43</v>
      </c>
      <c r="C19" s="20" t="s">
        <v>44</v>
      </c>
      <c r="D19" s="23"/>
      <c r="E19" s="24">
        <v>0</v>
      </c>
    </row>
    <row r="20" spans="1:7" ht="30" x14ac:dyDescent="0.2">
      <c r="A20" s="18" t="s">
        <v>45</v>
      </c>
      <c r="B20" s="19" t="s">
        <v>46</v>
      </c>
      <c r="C20" s="20" t="s">
        <v>47</v>
      </c>
      <c r="D20" s="26">
        <f>D12+D13+D14+D15+D16+D18</f>
        <v>4020169.56</v>
      </c>
      <c r="E20" s="27">
        <f>E12+E13+E14+E15+E16+E18</f>
        <v>3903715</v>
      </c>
    </row>
    <row r="21" spans="1:7" ht="25.5" customHeight="1" x14ac:dyDescent="0.2">
      <c r="A21" s="18" t="s">
        <v>48</v>
      </c>
      <c r="B21" s="19" t="s">
        <v>49</v>
      </c>
      <c r="C21" s="20" t="s">
        <v>50</v>
      </c>
      <c r="D21" s="26" t="s">
        <v>51</v>
      </c>
      <c r="E21" s="27" t="s">
        <v>51</v>
      </c>
    </row>
    <row r="22" spans="1:7" ht="130.5" customHeight="1" x14ac:dyDescent="0.2">
      <c r="A22" s="18" t="s">
        <v>52</v>
      </c>
      <c r="B22" s="19" t="s">
        <v>53</v>
      </c>
      <c r="C22" s="20" t="s">
        <v>54</v>
      </c>
      <c r="D22" s="26">
        <v>525911</v>
      </c>
      <c r="E22" s="27">
        <v>552266</v>
      </c>
    </row>
    <row r="23" spans="1:7" ht="30" x14ac:dyDescent="0.2">
      <c r="A23" s="30" t="s">
        <v>55</v>
      </c>
      <c r="B23" s="19" t="s">
        <v>56</v>
      </c>
      <c r="C23" s="31">
        <v>20</v>
      </c>
      <c r="D23" s="23" t="s">
        <v>51</v>
      </c>
      <c r="E23" s="24" t="s">
        <v>51</v>
      </c>
    </row>
    <row r="24" spans="1:7" ht="102" x14ac:dyDescent="0.2">
      <c r="A24" s="30" t="s">
        <v>57</v>
      </c>
      <c r="B24" s="19" t="s">
        <v>58</v>
      </c>
      <c r="C24" s="31">
        <v>21</v>
      </c>
      <c r="D24" s="26">
        <v>801</v>
      </c>
      <c r="E24" s="27">
        <v>801</v>
      </c>
      <c r="F24" s="28">
        <f>'[1]MACHETA RAND BILANT'!D13</f>
        <v>801</v>
      </c>
    </row>
    <row r="25" spans="1:7" ht="30" x14ac:dyDescent="0.2">
      <c r="A25" s="30" t="s">
        <v>59</v>
      </c>
      <c r="B25" s="19" t="s">
        <v>60</v>
      </c>
      <c r="C25" s="20" t="s">
        <v>61</v>
      </c>
      <c r="D25" s="23"/>
      <c r="E25" s="24"/>
    </row>
    <row r="26" spans="1:7" ht="58.5" x14ac:dyDescent="0.2">
      <c r="A26" s="30" t="s">
        <v>62</v>
      </c>
      <c r="B26" s="19" t="s">
        <v>63</v>
      </c>
      <c r="C26" s="31">
        <v>22</v>
      </c>
      <c r="D26" s="23">
        <v>801</v>
      </c>
      <c r="E26" s="24">
        <v>801</v>
      </c>
    </row>
    <row r="27" spans="1:7" ht="28.5" x14ac:dyDescent="0.2">
      <c r="A27" s="30" t="s">
        <v>64</v>
      </c>
      <c r="B27" s="29" t="s">
        <v>65</v>
      </c>
      <c r="C27" s="20" t="s">
        <v>66</v>
      </c>
      <c r="D27" s="23"/>
      <c r="E27" s="24"/>
    </row>
    <row r="28" spans="1:7" ht="132.75" customHeight="1" x14ac:dyDescent="0.2">
      <c r="A28" s="30" t="s">
        <v>67</v>
      </c>
      <c r="B28" s="19" t="s">
        <v>68</v>
      </c>
      <c r="C28" s="31">
        <v>23</v>
      </c>
      <c r="D28" s="26">
        <v>11643</v>
      </c>
      <c r="E28" s="27">
        <v>47451</v>
      </c>
      <c r="F28" s="32">
        <f>'[1]MACHETA RAND BILANT'!D22</f>
        <v>47451</v>
      </c>
      <c r="G28" s="33"/>
    </row>
    <row r="29" spans="1:7" ht="42.75" x14ac:dyDescent="0.2">
      <c r="A29" s="30" t="s">
        <v>69</v>
      </c>
      <c r="B29" s="29" t="s">
        <v>70</v>
      </c>
      <c r="C29" s="31">
        <v>24</v>
      </c>
      <c r="D29" s="23"/>
      <c r="E29" s="24"/>
    </row>
    <row r="30" spans="1:7" ht="144" x14ac:dyDescent="0.2">
      <c r="A30" s="30" t="s">
        <v>71</v>
      </c>
      <c r="B30" s="19" t="s">
        <v>72</v>
      </c>
      <c r="C30" s="31">
        <v>25</v>
      </c>
      <c r="D30" s="23"/>
      <c r="E30" s="24"/>
    </row>
    <row r="31" spans="1:7" ht="42.75" x14ac:dyDescent="0.2">
      <c r="A31" s="30" t="s">
        <v>73</v>
      </c>
      <c r="B31" s="29" t="s">
        <v>74</v>
      </c>
      <c r="C31" s="31">
        <v>26</v>
      </c>
      <c r="D31" s="23"/>
      <c r="E31" s="24"/>
    </row>
    <row r="32" spans="1:7" ht="86.25" x14ac:dyDescent="0.2">
      <c r="A32" s="30" t="s">
        <v>75</v>
      </c>
      <c r="B32" s="19" t="s">
        <v>76</v>
      </c>
      <c r="C32" s="31">
        <v>27</v>
      </c>
      <c r="D32" s="23"/>
      <c r="E32" s="24"/>
    </row>
    <row r="33" spans="1:8" ht="28.5" x14ac:dyDescent="0.2">
      <c r="A33" s="30" t="s">
        <v>77</v>
      </c>
      <c r="B33" s="19" t="s">
        <v>78</v>
      </c>
      <c r="C33" s="31">
        <v>30</v>
      </c>
      <c r="D33" s="26">
        <f>D24+D28+D30+D32</f>
        <v>12444</v>
      </c>
      <c r="E33" s="27">
        <f>E24+E28+E30+E32</f>
        <v>48252</v>
      </c>
    </row>
    <row r="34" spans="1:8" ht="28.5" x14ac:dyDescent="0.2">
      <c r="A34" s="30" t="s">
        <v>79</v>
      </c>
      <c r="B34" s="19" t="s">
        <v>80</v>
      </c>
      <c r="C34" s="31">
        <v>31</v>
      </c>
      <c r="D34" s="23"/>
      <c r="E34" s="24"/>
    </row>
    <row r="35" spans="1:8" ht="28.5" x14ac:dyDescent="0.2">
      <c r="A35" s="30" t="s">
        <v>81</v>
      </c>
      <c r="B35" s="19" t="s">
        <v>82</v>
      </c>
      <c r="C35" s="31">
        <v>32</v>
      </c>
      <c r="D35" s="23" t="s">
        <v>51</v>
      </c>
      <c r="E35" s="24" t="s">
        <v>51</v>
      </c>
    </row>
    <row r="36" spans="1:8" ht="198" customHeight="1" x14ac:dyDescent="0.2">
      <c r="A36" s="30" t="s">
        <v>83</v>
      </c>
      <c r="B36" s="34" t="s">
        <v>84</v>
      </c>
      <c r="C36" s="31">
        <v>33</v>
      </c>
      <c r="D36" s="26"/>
      <c r="E36" s="27"/>
      <c r="F36" s="32">
        <f>'[1]03 FLUX TREZ '!C27</f>
        <v>-7493521.9800000004</v>
      </c>
      <c r="H36" s="25"/>
    </row>
    <row r="37" spans="1:8" ht="43.5" x14ac:dyDescent="0.2">
      <c r="A37" s="30" t="s">
        <v>85</v>
      </c>
      <c r="B37" s="35" t="s">
        <v>86</v>
      </c>
      <c r="C37" s="20" t="s">
        <v>87</v>
      </c>
      <c r="D37" s="26">
        <v>8310</v>
      </c>
      <c r="E37" s="27">
        <v>14520</v>
      </c>
    </row>
    <row r="38" spans="1:8" ht="28.5" x14ac:dyDescent="0.2">
      <c r="A38" s="30" t="s">
        <v>88</v>
      </c>
      <c r="B38" s="19" t="s">
        <v>89</v>
      </c>
      <c r="C38" s="31">
        <v>34</v>
      </c>
      <c r="D38" s="23" t="s">
        <v>51</v>
      </c>
      <c r="E38" s="24" t="s">
        <v>51</v>
      </c>
    </row>
    <row r="39" spans="1:8" ht="132" customHeight="1" x14ac:dyDescent="0.2">
      <c r="A39" s="30" t="s">
        <v>90</v>
      </c>
      <c r="B39" s="19" t="s">
        <v>91</v>
      </c>
      <c r="C39" s="31">
        <v>35</v>
      </c>
      <c r="D39" s="36">
        <v>11775</v>
      </c>
      <c r="E39" s="27">
        <v>12950</v>
      </c>
      <c r="F39" s="37">
        <f>'[1]04 FLUX TREZ- GARANTII'!C26</f>
        <v>12950</v>
      </c>
    </row>
    <row r="40" spans="1:8" ht="31.5" customHeight="1" x14ac:dyDescent="0.2">
      <c r="A40" s="30" t="s">
        <v>92</v>
      </c>
      <c r="B40" s="29" t="s">
        <v>93</v>
      </c>
      <c r="C40" s="31" t="s">
        <v>94</v>
      </c>
      <c r="D40" s="23"/>
      <c r="E40" s="24"/>
    </row>
    <row r="41" spans="1:8" ht="28.5" x14ac:dyDescent="0.2">
      <c r="A41" s="30" t="s">
        <v>95</v>
      </c>
      <c r="B41" s="19" t="s">
        <v>89</v>
      </c>
      <c r="C41" s="31">
        <v>36</v>
      </c>
      <c r="D41" s="23" t="s">
        <v>96</v>
      </c>
      <c r="E41" s="24" t="s">
        <v>97</v>
      </c>
    </row>
    <row r="42" spans="1:8" ht="28.5" x14ac:dyDescent="0.2">
      <c r="A42" s="30" t="s">
        <v>98</v>
      </c>
      <c r="B42" s="19" t="s">
        <v>99</v>
      </c>
      <c r="C42" s="31">
        <v>40</v>
      </c>
      <c r="D42" s="26">
        <f>D36+D37+D39+D40</f>
        <v>20085</v>
      </c>
      <c r="E42" s="27">
        <f>E36+E37+E39+E40</f>
        <v>27470</v>
      </c>
    </row>
    <row r="43" spans="1:8" ht="87" x14ac:dyDescent="0.2">
      <c r="A43" s="30" t="s">
        <v>100</v>
      </c>
      <c r="B43" s="19" t="s">
        <v>101</v>
      </c>
      <c r="C43" s="31">
        <v>41</v>
      </c>
      <c r="D43" s="23"/>
      <c r="E43" s="24"/>
    </row>
    <row r="44" spans="1:8" ht="28.5" x14ac:dyDescent="0.2">
      <c r="A44" s="30" t="s">
        <v>102</v>
      </c>
      <c r="B44" s="29" t="s">
        <v>103</v>
      </c>
      <c r="C44" s="31" t="s">
        <v>104</v>
      </c>
      <c r="D44" s="23"/>
      <c r="E44" s="24"/>
    </row>
    <row r="45" spans="1:8" ht="28.5" x14ac:dyDescent="0.2">
      <c r="A45" s="30" t="s">
        <v>105</v>
      </c>
      <c r="B45" s="19" t="s">
        <v>106</v>
      </c>
      <c r="C45" s="31">
        <v>42</v>
      </c>
      <c r="D45" s="23"/>
      <c r="E45" s="24"/>
    </row>
    <row r="46" spans="1:8" ht="30" x14ac:dyDescent="0.2">
      <c r="A46" s="30" t="s">
        <v>107</v>
      </c>
      <c r="B46" s="19" t="s">
        <v>108</v>
      </c>
      <c r="C46" s="31">
        <v>45</v>
      </c>
      <c r="D46" s="26">
        <f>D22+D33+D34+D42+D43+D44+D45</f>
        <v>558440</v>
      </c>
      <c r="E46" s="27">
        <f>E22+E33+E34+E42+E43+E44+E45</f>
        <v>627988</v>
      </c>
    </row>
    <row r="47" spans="1:8" ht="28.5" x14ac:dyDescent="0.2">
      <c r="A47" s="30" t="s">
        <v>109</v>
      </c>
      <c r="B47" s="19" t="s">
        <v>110</v>
      </c>
      <c r="C47" s="31">
        <v>46</v>
      </c>
      <c r="D47" s="26">
        <f>D20+D46</f>
        <v>4578609.5600000005</v>
      </c>
      <c r="E47" s="27">
        <f>E20+E46</f>
        <v>4531703</v>
      </c>
    </row>
    <row r="48" spans="1:8" ht="28.5" x14ac:dyDescent="0.2">
      <c r="A48" s="30" t="s">
        <v>111</v>
      </c>
      <c r="B48" s="19" t="s">
        <v>112</v>
      </c>
      <c r="C48" s="31">
        <v>50</v>
      </c>
      <c r="D48" s="23" t="s">
        <v>51</v>
      </c>
      <c r="E48" s="24" t="s">
        <v>51</v>
      </c>
    </row>
    <row r="49" spans="1:6" ht="30" x14ac:dyDescent="0.2">
      <c r="A49" s="30" t="s">
        <v>113</v>
      </c>
      <c r="B49" s="19" t="s">
        <v>114</v>
      </c>
      <c r="C49" s="31">
        <v>51</v>
      </c>
      <c r="D49" s="23" t="s">
        <v>51</v>
      </c>
      <c r="E49" s="24" t="s">
        <v>51</v>
      </c>
    </row>
    <row r="50" spans="1:6" ht="58.5" x14ac:dyDescent="0.2">
      <c r="A50" s="30" t="s">
        <v>115</v>
      </c>
      <c r="B50" s="19" t="s">
        <v>116</v>
      </c>
      <c r="C50" s="31">
        <v>52</v>
      </c>
      <c r="D50" s="23"/>
      <c r="E50" s="24"/>
    </row>
    <row r="51" spans="1:6" ht="28.5" x14ac:dyDescent="0.2">
      <c r="A51" s="30" t="s">
        <v>117</v>
      </c>
      <c r="B51" s="29" t="s">
        <v>118</v>
      </c>
      <c r="C51" s="31">
        <v>53</v>
      </c>
      <c r="D51" s="23"/>
      <c r="E51" s="24"/>
    </row>
    <row r="52" spans="1:6" ht="58.5" x14ac:dyDescent="0.2">
      <c r="A52" s="30" t="s">
        <v>119</v>
      </c>
      <c r="B52" s="19" t="s">
        <v>120</v>
      </c>
      <c r="C52" s="31">
        <v>54</v>
      </c>
      <c r="D52" s="23"/>
      <c r="E52" s="24"/>
    </row>
    <row r="53" spans="1:6" ht="30" x14ac:dyDescent="0.2">
      <c r="A53" s="30" t="s">
        <v>121</v>
      </c>
      <c r="B53" s="19" t="s">
        <v>122</v>
      </c>
      <c r="C53" s="31">
        <v>55</v>
      </c>
      <c r="D53" s="26">
        <v>35288</v>
      </c>
      <c r="E53" s="27">
        <v>2219888</v>
      </c>
    </row>
    <row r="54" spans="1:6" ht="28.5" x14ac:dyDescent="0.2">
      <c r="A54" s="30" t="s">
        <v>123</v>
      </c>
      <c r="B54" s="19" t="s">
        <v>124</v>
      </c>
      <c r="C54" s="31">
        <v>58</v>
      </c>
      <c r="D54" s="26">
        <f>D50+D52+D53</f>
        <v>35288</v>
      </c>
      <c r="E54" s="27">
        <f>E50+E52+E53</f>
        <v>2219888</v>
      </c>
    </row>
    <row r="55" spans="1:6" ht="30" x14ac:dyDescent="0.2">
      <c r="A55" s="30" t="s">
        <v>125</v>
      </c>
      <c r="B55" s="19" t="s">
        <v>126</v>
      </c>
      <c r="C55" s="31">
        <v>59</v>
      </c>
      <c r="D55" s="23" t="s">
        <v>51</v>
      </c>
      <c r="E55" s="24" t="s">
        <v>51</v>
      </c>
    </row>
    <row r="56" spans="1:6" ht="81.75" customHeight="1" x14ac:dyDescent="0.2">
      <c r="A56" s="30" t="s">
        <v>127</v>
      </c>
      <c r="B56" s="19" t="s">
        <v>128</v>
      </c>
      <c r="C56" s="31">
        <v>60</v>
      </c>
      <c r="D56" s="26">
        <v>7164414</v>
      </c>
      <c r="E56" s="27">
        <v>7495182</v>
      </c>
      <c r="F56" s="32">
        <f>'[1]MACHETA RAND BILANT'!D28</f>
        <v>7495182</v>
      </c>
    </row>
    <row r="57" spans="1:6" ht="30" x14ac:dyDescent="0.2">
      <c r="A57" s="30" t="s">
        <v>129</v>
      </c>
      <c r="B57" s="19" t="s">
        <v>130</v>
      </c>
      <c r="C57" s="31" t="s">
        <v>131</v>
      </c>
      <c r="D57" s="26"/>
      <c r="E57" s="27">
        <v>7493522</v>
      </c>
      <c r="F57" s="25"/>
    </row>
    <row r="58" spans="1:6" ht="43.5" x14ac:dyDescent="0.2">
      <c r="A58" s="30" t="s">
        <v>132</v>
      </c>
      <c r="B58" s="29" t="s">
        <v>133</v>
      </c>
      <c r="C58" s="31">
        <v>61</v>
      </c>
      <c r="D58" s="26">
        <v>20471</v>
      </c>
      <c r="E58" s="27">
        <v>1660</v>
      </c>
    </row>
    <row r="59" spans="1:6" ht="26.25" customHeight="1" x14ac:dyDescent="0.2">
      <c r="A59" s="30" t="s">
        <v>134</v>
      </c>
      <c r="B59" s="29" t="s">
        <v>135</v>
      </c>
      <c r="C59" s="31" t="s">
        <v>136</v>
      </c>
      <c r="D59" s="23"/>
      <c r="E59" s="24"/>
    </row>
    <row r="60" spans="1:6" ht="131.25" customHeight="1" x14ac:dyDescent="0.2">
      <c r="A60" s="30" t="s">
        <v>137</v>
      </c>
      <c r="B60" s="19" t="s">
        <v>138</v>
      </c>
      <c r="C60" s="31">
        <v>62</v>
      </c>
      <c r="D60" s="26">
        <v>206758</v>
      </c>
      <c r="E60" s="27">
        <v>252704</v>
      </c>
      <c r="F60" s="28">
        <f>'[1]MACHETA RAND BILANT'!D37</f>
        <v>252704</v>
      </c>
    </row>
    <row r="61" spans="1:6" ht="28.5" x14ac:dyDescent="0.2">
      <c r="A61" s="30" t="s">
        <v>139</v>
      </c>
      <c r="B61" s="29" t="s">
        <v>140</v>
      </c>
      <c r="C61" s="31">
        <v>63</v>
      </c>
      <c r="D61" s="23" t="s">
        <v>51</v>
      </c>
      <c r="E61" s="24" t="s">
        <v>51</v>
      </c>
    </row>
    <row r="62" spans="1:6" ht="57" x14ac:dyDescent="0.2">
      <c r="A62" s="30" t="s">
        <v>141</v>
      </c>
      <c r="B62" s="29" t="s">
        <v>142</v>
      </c>
      <c r="C62" s="31" t="s">
        <v>143</v>
      </c>
      <c r="D62" s="26">
        <v>172147</v>
      </c>
      <c r="E62" s="27">
        <v>211000</v>
      </c>
    </row>
    <row r="63" spans="1:6" ht="30.75" customHeight="1" x14ac:dyDescent="0.2">
      <c r="A63" s="30" t="s">
        <v>144</v>
      </c>
      <c r="B63" s="29" t="s">
        <v>145</v>
      </c>
      <c r="C63" s="31">
        <v>64</v>
      </c>
      <c r="D63" s="23"/>
      <c r="E63" s="24"/>
    </row>
    <row r="64" spans="1:6" ht="154.5" customHeight="1" x14ac:dyDescent="0.2">
      <c r="A64" s="30" t="s">
        <v>146</v>
      </c>
      <c r="B64" s="19" t="s">
        <v>147</v>
      </c>
      <c r="C64" s="31">
        <v>65</v>
      </c>
      <c r="D64" s="23"/>
      <c r="E64" s="24"/>
    </row>
    <row r="65" spans="1:7" ht="28.5" x14ac:dyDescent="0.2">
      <c r="A65" s="30" t="s">
        <v>148</v>
      </c>
      <c r="B65" s="29" t="s">
        <v>149</v>
      </c>
      <c r="C65" s="31">
        <v>66</v>
      </c>
      <c r="D65" s="38"/>
      <c r="E65" s="39"/>
    </row>
    <row r="66" spans="1:7" ht="87" x14ac:dyDescent="0.2">
      <c r="A66" s="30" t="s">
        <v>150</v>
      </c>
      <c r="B66" s="19" t="s">
        <v>151</v>
      </c>
      <c r="C66" s="31">
        <v>70</v>
      </c>
      <c r="D66" s="23"/>
      <c r="E66" s="24"/>
    </row>
    <row r="67" spans="1:7" ht="101.25" x14ac:dyDescent="0.2">
      <c r="A67" s="30" t="s">
        <v>152</v>
      </c>
      <c r="B67" s="19" t="s">
        <v>153</v>
      </c>
      <c r="C67" s="31">
        <v>71</v>
      </c>
      <c r="D67" s="23"/>
      <c r="E67" s="24"/>
    </row>
    <row r="68" spans="1:7" ht="40.5" customHeight="1" x14ac:dyDescent="0.2">
      <c r="A68" s="30" t="s">
        <v>154</v>
      </c>
      <c r="B68" s="19" t="s">
        <v>155</v>
      </c>
      <c r="C68" s="31">
        <v>72</v>
      </c>
      <c r="D68" s="26">
        <v>322057</v>
      </c>
      <c r="E68" s="27">
        <v>351470</v>
      </c>
    </row>
    <row r="69" spans="1:7" ht="58.5" x14ac:dyDescent="0.2">
      <c r="A69" s="30" t="s">
        <v>156</v>
      </c>
      <c r="B69" s="19" t="s">
        <v>157</v>
      </c>
      <c r="C69" s="31">
        <v>73</v>
      </c>
      <c r="D69" s="23"/>
      <c r="E69" s="24"/>
    </row>
    <row r="70" spans="1:7" s="40" customFormat="1" ht="28.5" x14ac:dyDescent="0.2">
      <c r="A70" s="30" t="s">
        <v>158</v>
      </c>
      <c r="B70" s="19" t="s">
        <v>159</v>
      </c>
      <c r="C70" s="31" t="s">
        <v>160</v>
      </c>
      <c r="D70" s="23" t="s">
        <v>51</v>
      </c>
      <c r="E70" s="24" t="s">
        <v>51</v>
      </c>
    </row>
    <row r="71" spans="1:7" ht="28.5" x14ac:dyDescent="0.2">
      <c r="A71" s="30" t="s">
        <v>161</v>
      </c>
      <c r="B71" s="19" t="s">
        <v>162</v>
      </c>
      <c r="C71" s="31">
        <v>74</v>
      </c>
      <c r="D71" s="23"/>
      <c r="E71" s="24"/>
    </row>
    <row r="72" spans="1:7" ht="30" x14ac:dyDescent="0.2">
      <c r="A72" s="30" t="s">
        <v>163</v>
      </c>
      <c r="B72" s="41" t="s">
        <v>164</v>
      </c>
      <c r="C72" s="31">
        <v>75</v>
      </c>
      <c r="D72" s="26">
        <v>0</v>
      </c>
      <c r="E72" s="27">
        <v>0</v>
      </c>
    </row>
    <row r="73" spans="1:7" ht="30" x14ac:dyDescent="0.2">
      <c r="A73" s="30" t="s">
        <v>165</v>
      </c>
      <c r="B73" s="19" t="s">
        <v>166</v>
      </c>
      <c r="C73" s="31">
        <v>78</v>
      </c>
      <c r="D73" s="26">
        <f>D56+D60+D64+D66+D67+D68+D69+D71+D72</f>
        <v>7693229</v>
      </c>
      <c r="E73" s="27">
        <f>E56+E60+E64+E66+E67+E68+E69+E71+E72</f>
        <v>8099356</v>
      </c>
    </row>
    <row r="74" spans="1:7" ht="28.5" x14ac:dyDescent="0.2">
      <c r="A74" s="30" t="s">
        <v>167</v>
      </c>
      <c r="B74" s="19" t="s">
        <v>168</v>
      </c>
      <c r="C74" s="31">
        <v>79</v>
      </c>
      <c r="D74" s="26">
        <f>D54+D73</f>
        <v>7728517</v>
      </c>
      <c r="E74" s="27">
        <f>E54+E73</f>
        <v>10319244</v>
      </c>
    </row>
    <row r="75" spans="1:7" ht="30" x14ac:dyDescent="0.2">
      <c r="A75" s="30" t="s">
        <v>169</v>
      </c>
      <c r="B75" s="19" t="s">
        <v>170</v>
      </c>
      <c r="C75" s="31">
        <v>80</v>
      </c>
      <c r="D75" s="26">
        <f>D47-D74</f>
        <v>-3149907.4399999995</v>
      </c>
      <c r="E75" s="27">
        <f>E47-E74</f>
        <v>-5787541</v>
      </c>
    </row>
    <row r="76" spans="1:7" ht="28.5" x14ac:dyDescent="0.2">
      <c r="A76" s="30" t="s">
        <v>171</v>
      </c>
      <c r="B76" s="19" t="s">
        <v>172</v>
      </c>
      <c r="C76" s="31">
        <v>83</v>
      </c>
      <c r="D76" s="26" t="s">
        <v>51</v>
      </c>
      <c r="E76" s="27" t="s">
        <v>51</v>
      </c>
    </row>
    <row r="77" spans="1:7" ht="58.5" x14ac:dyDescent="0.2">
      <c r="A77" s="30" t="s">
        <v>173</v>
      </c>
      <c r="B77" s="19" t="s">
        <v>174</v>
      </c>
      <c r="C77" s="31">
        <v>84</v>
      </c>
      <c r="D77" s="26">
        <v>3074671</v>
      </c>
      <c r="E77" s="27">
        <v>3074671</v>
      </c>
    </row>
    <row r="78" spans="1:7" ht="29.25" x14ac:dyDescent="0.2">
      <c r="A78" s="30" t="s">
        <v>175</v>
      </c>
      <c r="B78" s="19" t="s">
        <v>176</v>
      </c>
      <c r="C78" s="31">
        <v>85</v>
      </c>
      <c r="D78" s="26">
        <v>1079787</v>
      </c>
      <c r="E78" s="27">
        <v>906892</v>
      </c>
      <c r="F78" s="25"/>
      <c r="G78" s="25"/>
    </row>
    <row r="79" spans="1:7" ht="29.25" x14ac:dyDescent="0.2">
      <c r="A79" s="30" t="s">
        <v>177</v>
      </c>
      <c r="B79" s="19" t="s">
        <v>178</v>
      </c>
      <c r="C79" s="31">
        <v>86</v>
      </c>
      <c r="D79" s="23"/>
      <c r="E79" s="24"/>
    </row>
    <row r="80" spans="1:7" ht="29.25" x14ac:dyDescent="0.2">
      <c r="A80" s="30" t="s">
        <v>179</v>
      </c>
      <c r="B80" s="19" t="s">
        <v>180</v>
      </c>
      <c r="C80" s="31">
        <v>87</v>
      </c>
      <c r="D80" s="23"/>
      <c r="E80" s="24"/>
      <c r="F80" s="25">
        <f>'[1]02 rez patrim '!E46</f>
        <v>0</v>
      </c>
    </row>
    <row r="81" spans="1:6" ht="30" thickBot="1" x14ac:dyDescent="0.25">
      <c r="A81" s="42" t="s">
        <v>181</v>
      </c>
      <c r="B81" s="43" t="s">
        <v>182</v>
      </c>
      <c r="C81" s="44">
        <v>88</v>
      </c>
      <c r="D81" s="45">
        <v>7304365</v>
      </c>
      <c r="E81" s="46">
        <v>9769104</v>
      </c>
      <c r="F81" s="25">
        <f>'[1]02 rez patrim '!E47</f>
        <v>9769104</v>
      </c>
    </row>
    <row r="82" spans="1:6" ht="30.75" thickBot="1" x14ac:dyDescent="0.25">
      <c r="A82" s="47" t="s">
        <v>183</v>
      </c>
      <c r="B82" s="48" t="s">
        <v>184</v>
      </c>
      <c r="C82" s="9">
        <v>90</v>
      </c>
      <c r="D82" s="49">
        <f>D77+D78-D79+D80-D81</f>
        <v>-3149907</v>
      </c>
      <c r="E82" s="50">
        <f>E77+E78-E79+E80-E81</f>
        <v>-5787541</v>
      </c>
      <c r="F82" s="25"/>
    </row>
    <row r="83" spans="1:6" x14ac:dyDescent="0.2">
      <c r="A83" s="51"/>
      <c r="B83" s="52"/>
      <c r="C83" s="52"/>
      <c r="D83" s="53"/>
      <c r="E83" s="54"/>
    </row>
    <row r="84" spans="1:6" ht="15.75" customHeight="1" x14ac:dyDescent="0.2">
      <c r="A84" s="51"/>
      <c r="B84" s="55" t="s">
        <v>185</v>
      </c>
      <c r="C84" s="56"/>
      <c r="D84" s="53"/>
      <c r="E84" s="57"/>
    </row>
    <row r="85" spans="1:6" ht="16.5" customHeight="1" x14ac:dyDescent="0.2">
      <c r="A85" s="58"/>
      <c r="B85" s="59" t="s">
        <v>186</v>
      </c>
      <c r="C85" s="60"/>
      <c r="D85" s="1"/>
      <c r="E85" s="2"/>
    </row>
    <row r="86" spans="1:6" ht="21.75" customHeight="1" x14ac:dyDescent="0.25">
      <c r="A86" s="58"/>
      <c r="B86" s="1"/>
      <c r="C86" s="61"/>
      <c r="D86" s="1"/>
      <c r="E86" s="2"/>
    </row>
    <row r="87" spans="1:6" ht="19.5" customHeight="1" x14ac:dyDescent="0.25">
      <c r="A87" s="58"/>
      <c r="B87" s="61" t="s">
        <v>187</v>
      </c>
      <c r="C87" s="62" t="s">
        <v>188</v>
      </c>
      <c r="D87" s="63"/>
      <c r="E87" s="63"/>
    </row>
    <row r="88" spans="1:6" ht="14.25" customHeight="1" x14ac:dyDescent="0.2">
      <c r="A88" s="58"/>
      <c r="B88" s="64" t="s">
        <v>189</v>
      </c>
      <c r="C88" s="70" t="s">
        <v>190</v>
      </c>
      <c r="D88" s="70"/>
      <c r="E88" s="70"/>
    </row>
    <row r="89" spans="1:6" x14ac:dyDescent="0.25">
      <c r="B89" s="65"/>
    </row>
    <row r="90" spans="1:6" x14ac:dyDescent="0.2">
      <c r="B90" s="1"/>
      <c r="C90" s="1"/>
      <c r="D90" s="66"/>
      <c r="E90" s="66"/>
    </row>
    <row r="91" spans="1:6" x14ac:dyDescent="0.2">
      <c r="B91" s="1"/>
      <c r="C91" s="1"/>
      <c r="D91" s="66"/>
      <c r="E91" s="66"/>
    </row>
    <row r="92" spans="1:6" x14ac:dyDescent="0.2">
      <c r="B92" s="1"/>
      <c r="C92" s="1"/>
      <c r="D92" s="66"/>
      <c r="E92" s="66"/>
    </row>
    <row r="93" spans="1:6" x14ac:dyDescent="0.2">
      <c r="B93" s="1"/>
      <c r="C93" s="1"/>
      <c r="D93" s="66"/>
      <c r="E93" s="66"/>
    </row>
    <row r="94" spans="1:6" x14ac:dyDescent="0.2">
      <c r="B94" s="1"/>
      <c r="C94" s="1"/>
      <c r="D94" s="66"/>
      <c r="E94" s="66"/>
    </row>
    <row r="95" spans="1:6" x14ac:dyDescent="0.2">
      <c r="B95" s="1"/>
      <c r="C95" s="1"/>
      <c r="D95" s="66"/>
      <c r="E95" s="66"/>
    </row>
    <row r="96" spans="1:6" x14ac:dyDescent="0.2">
      <c r="B96" s="1"/>
      <c r="C96" s="1"/>
      <c r="D96" s="66"/>
      <c r="E96" s="66"/>
    </row>
    <row r="97" spans="2:5" x14ac:dyDescent="0.2">
      <c r="B97" s="1"/>
      <c r="C97" s="1"/>
      <c r="D97" s="66"/>
      <c r="E97" s="66"/>
    </row>
    <row r="98" spans="2:5" x14ac:dyDescent="0.2">
      <c r="B98" s="1"/>
      <c r="C98" s="1"/>
      <c r="D98" s="66"/>
      <c r="E98" s="66"/>
    </row>
    <row r="99" spans="2:5" x14ac:dyDescent="0.2">
      <c r="B99" s="1"/>
      <c r="C99" s="1"/>
      <c r="D99" s="66"/>
      <c r="E99" s="66"/>
    </row>
    <row r="100" spans="2:5" x14ac:dyDescent="0.2">
      <c r="B100" s="1"/>
      <c r="C100" s="1"/>
      <c r="D100" s="66"/>
      <c r="E100" s="66"/>
    </row>
    <row r="101" spans="2:5" x14ac:dyDescent="0.2">
      <c r="B101" s="1"/>
      <c r="C101" s="1"/>
      <c r="D101" s="66"/>
      <c r="E101" s="66"/>
    </row>
    <row r="102" spans="2:5" x14ac:dyDescent="0.2">
      <c r="B102" s="1"/>
      <c r="C102" s="1"/>
      <c r="D102" s="66"/>
      <c r="E102" s="66"/>
    </row>
    <row r="103" spans="2:5" x14ac:dyDescent="0.2">
      <c r="B103" s="1"/>
      <c r="C103" s="1"/>
      <c r="D103" s="66"/>
      <c r="E103" s="66"/>
    </row>
    <row r="104" spans="2:5" x14ac:dyDescent="0.2">
      <c r="B104" s="1"/>
      <c r="C104" s="1"/>
      <c r="D104" s="66"/>
      <c r="E104" s="66"/>
    </row>
    <row r="105" spans="2:5" x14ac:dyDescent="0.2">
      <c r="B105" s="1"/>
      <c r="C105" s="1"/>
      <c r="D105" s="66"/>
      <c r="E105" s="66"/>
    </row>
    <row r="106" spans="2:5" x14ac:dyDescent="0.2">
      <c r="B106" s="1"/>
      <c r="C106" s="1"/>
      <c r="D106" s="66"/>
      <c r="E106" s="66"/>
    </row>
    <row r="107" spans="2:5" x14ac:dyDescent="0.2">
      <c r="B107" s="1"/>
      <c r="C107" s="1"/>
      <c r="D107" s="66"/>
      <c r="E107" s="66"/>
    </row>
    <row r="108" spans="2:5" x14ac:dyDescent="0.2">
      <c r="B108" s="1"/>
      <c r="C108" s="1"/>
      <c r="D108" s="66"/>
      <c r="E108" s="66"/>
    </row>
    <row r="109" spans="2:5" x14ac:dyDescent="0.2">
      <c r="B109" s="1"/>
      <c r="C109" s="1"/>
      <c r="D109" s="66"/>
      <c r="E109" s="66"/>
    </row>
    <row r="110" spans="2:5" x14ac:dyDescent="0.2">
      <c r="B110" s="1"/>
      <c r="C110" s="1"/>
      <c r="D110" s="66"/>
      <c r="E110" s="66"/>
    </row>
    <row r="111" spans="2:5" x14ac:dyDescent="0.2">
      <c r="B111" s="1"/>
      <c r="C111" s="1"/>
      <c r="D111" s="66"/>
      <c r="E111" s="66"/>
    </row>
    <row r="112" spans="2:5" x14ac:dyDescent="0.2">
      <c r="B112" s="1"/>
      <c r="C112" s="1"/>
      <c r="D112" s="66"/>
      <c r="E112" s="66"/>
    </row>
    <row r="113" spans="2:5" x14ac:dyDescent="0.2">
      <c r="B113" s="1"/>
      <c r="C113" s="1"/>
      <c r="D113" s="66"/>
      <c r="E113" s="66"/>
    </row>
    <row r="114" spans="2:5" x14ac:dyDescent="0.2">
      <c r="B114" s="1"/>
      <c r="C114" s="1"/>
      <c r="D114" s="66"/>
      <c r="E114" s="66"/>
    </row>
    <row r="115" spans="2:5" x14ac:dyDescent="0.2">
      <c r="B115" s="1"/>
      <c r="C115" s="1"/>
      <c r="D115" s="66"/>
      <c r="E115" s="66"/>
    </row>
    <row r="116" spans="2:5" x14ac:dyDescent="0.2">
      <c r="B116" s="1"/>
      <c r="C116" s="1"/>
      <c r="D116" s="66"/>
      <c r="E116" s="66"/>
    </row>
    <row r="117" spans="2:5" x14ac:dyDescent="0.2">
      <c r="B117" s="1"/>
      <c r="C117" s="1"/>
      <c r="D117" s="66"/>
      <c r="E117" s="66"/>
    </row>
    <row r="118" spans="2:5" x14ac:dyDescent="0.2">
      <c r="B118" s="1"/>
      <c r="C118" s="1"/>
      <c r="D118" s="66"/>
      <c r="E118" s="66"/>
    </row>
    <row r="119" spans="2:5" x14ac:dyDescent="0.2">
      <c r="B119" s="1"/>
      <c r="C119" s="1"/>
      <c r="D119" s="66"/>
      <c r="E119" s="66"/>
    </row>
    <row r="120" spans="2:5" x14ac:dyDescent="0.2">
      <c r="B120" s="1"/>
      <c r="C120" s="1"/>
      <c r="D120" s="66"/>
      <c r="E120" s="66"/>
    </row>
    <row r="121" spans="2:5" x14ac:dyDescent="0.2">
      <c r="B121" s="1"/>
      <c r="C121" s="1"/>
      <c r="D121" s="66"/>
      <c r="E121" s="66"/>
    </row>
    <row r="122" spans="2:5" x14ac:dyDescent="0.2">
      <c r="B122" s="1"/>
      <c r="C122" s="1"/>
      <c r="D122" s="66"/>
      <c r="E122" s="66"/>
    </row>
    <row r="123" spans="2:5" x14ac:dyDescent="0.2">
      <c r="B123" s="1"/>
      <c r="C123" s="1"/>
      <c r="D123" s="66"/>
      <c r="E123" s="66"/>
    </row>
    <row r="124" spans="2:5" x14ac:dyDescent="0.2">
      <c r="B124" s="1"/>
      <c r="C124" s="1"/>
      <c r="D124" s="66"/>
      <c r="E124" s="66"/>
    </row>
    <row r="125" spans="2:5" x14ac:dyDescent="0.2">
      <c r="B125" s="1"/>
      <c r="C125" s="1"/>
      <c r="D125" s="66"/>
      <c r="E125" s="66"/>
    </row>
    <row r="126" spans="2:5" x14ac:dyDescent="0.2">
      <c r="B126" s="1"/>
      <c r="C126" s="1"/>
      <c r="D126" s="66"/>
      <c r="E126" s="66"/>
    </row>
    <row r="127" spans="2:5" x14ac:dyDescent="0.2">
      <c r="B127" s="1"/>
      <c r="C127" s="1"/>
      <c r="D127" s="66"/>
      <c r="E127" s="66"/>
    </row>
    <row r="128" spans="2:5" x14ac:dyDescent="0.2">
      <c r="B128" s="1"/>
      <c r="C128" s="1"/>
      <c r="D128" s="66"/>
      <c r="E128" s="66"/>
    </row>
    <row r="129" spans="2:5" x14ac:dyDescent="0.2">
      <c r="B129" s="1"/>
      <c r="C129" s="1"/>
      <c r="D129" s="66"/>
      <c r="E129" s="66"/>
    </row>
    <row r="130" spans="2:5" x14ac:dyDescent="0.2">
      <c r="B130" s="1"/>
      <c r="C130" s="1"/>
      <c r="D130" s="66"/>
      <c r="E130" s="66"/>
    </row>
    <row r="131" spans="2:5" x14ac:dyDescent="0.2">
      <c r="B131" s="1"/>
      <c r="C131" s="1"/>
      <c r="D131" s="66"/>
      <c r="E131" s="66"/>
    </row>
    <row r="132" spans="2:5" x14ac:dyDescent="0.2">
      <c r="B132" s="1"/>
      <c r="C132" s="1"/>
      <c r="D132" s="66"/>
      <c r="E132" s="66"/>
    </row>
    <row r="133" spans="2:5" x14ac:dyDescent="0.2">
      <c r="B133" s="1"/>
      <c r="C133" s="1"/>
      <c r="D133" s="66"/>
      <c r="E133" s="66"/>
    </row>
    <row r="134" spans="2:5" x14ac:dyDescent="0.2">
      <c r="B134" s="1"/>
      <c r="C134" s="1"/>
      <c r="D134" s="66"/>
      <c r="E134" s="66"/>
    </row>
    <row r="135" spans="2:5" x14ac:dyDescent="0.2">
      <c r="B135" s="1"/>
      <c r="C135" s="1"/>
      <c r="D135" s="66"/>
      <c r="E135" s="66"/>
    </row>
    <row r="136" spans="2:5" x14ac:dyDescent="0.2">
      <c r="B136" s="1"/>
      <c r="C136" s="1"/>
      <c r="D136" s="66"/>
      <c r="E136" s="66"/>
    </row>
    <row r="137" spans="2:5" x14ac:dyDescent="0.2">
      <c r="B137" s="1"/>
      <c r="C137" s="1"/>
      <c r="D137" s="66"/>
      <c r="E137" s="66"/>
    </row>
    <row r="138" spans="2:5" x14ac:dyDescent="0.2">
      <c r="B138" s="1"/>
      <c r="C138" s="1"/>
      <c r="D138" s="66"/>
      <c r="E138" s="66"/>
    </row>
    <row r="139" spans="2:5" x14ac:dyDescent="0.2">
      <c r="B139" s="1"/>
      <c r="C139" s="1"/>
      <c r="D139" s="66"/>
      <c r="E139" s="66"/>
    </row>
    <row r="140" spans="2:5" x14ac:dyDescent="0.2">
      <c r="B140" s="1"/>
      <c r="C140" s="1"/>
      <c r="D140" s="66"/>
      <c r="E140" s="66"/>
    </row>
    <row r="141" spans="2:5" x14ac:dyDescent="0.2">
      <c r="B141" s="1"/>
      <c r="C141" s="1"/>
      <c r="D141" s="66"/>
      <c r="E141" s="66"/>
    </row>
    <row r="142" spans="2:5" x14ac:dyDescent="0.2">
      <c r="B142" s="1"/>
      <c r="C142" s="1"/>
      <c r="D142" s="66"/>
      <c r="E142" s="66"/>
    </row>
    <row r="143" spans="2:5" x14ac:dyDescent="0.2">
      <c r="B143" s="1"/>
      <c r="C143" s="1"/>
      <c r="D143" s="66"/>
      <c r="E143" s="66"/>
    </row>
    <row r="144" spans="2:5" x14ac:dyDescent="0.2">
      <c r="B144" s="1"/>
      <c r="C144" s="1"/>
      <c r="D144" s="66"/>
      <c r="E144" s="66"/>
    </row>
    <row r="145" spans="2:5" x14ac:dyDescent="0.2">
      <c r="B145" s="1"/>
      <c r="C145" s="1"/>
      <c r="D145" s="66"/>
      <c r="E145" s="66"/>
    </row>
    <row r="146" spans="2:5" x14ac:dyDescent="0.2">
      <c r="B146" s="1"/>
      <c r="C146" s="1"/>
      <c r="D146" s="66"/>
      <c r="E146" s="66"/>
    </row>
    <row r="147" spans="2:5" x14ac:dyDescent="0.2">
      <c r="B147" s="1"/>
      <c r="C147" s="1"/>
      <c r="D147" s="66"/>
      <c r="E147" s="66"/>
    </row>
    <row r="148" spans="2:5" x14ac:dyDescent="0.2">
      <c r="B148" s="1"/>
      <c r="C148" s="1"/>
      <c r="D148" s="66"/>
      <c r="E148" s="66"/>
    </row>
    <row r="149" spans="2:5" x14ac:dyDescent="0.2">
      <c r="B149" s="1"/>
      <c r="C149" s="1"/>
      <c r="D149" s="66"/>
      <c r="E149" s="66"/>
    </row>
    <row r="150" spans="2:5" x14ac:dyDescent="0.2">
      <c r="B150" s="1"/>
      <c r="C150" s="1"/>
      <c r="D150" s="66"/>
      <c r="E150" s="66"/>
    </row>
    <row r="151" spans="2:5" x14ac:dyDescent="0.2">
      <c r="B151" s="1"/>
      <c r="C151" s="1"/>
      <c r="D151" s="66"/>
      <c r="E151" s="66"/>
    </row>
    <row r="152" spans="2:5" x14ac:dyDescent="0.2">
      <c r="B152" s="1"/>
      <c r="C152" s="1"/>
      <c r="D152" s="66"/>
      <c r="E152" s="66"/>
    </row>
    <row r="153" spans="2:5" x14ac:dyDescent="0.2">
      <c r="B153" s="1"/>
      <c r="C153" s="1"/>
      <c r="D153" s="66"/>
      <c r="E153" s="66"/>
    </row>
    <row r="154" spans="2:5" x14ac:dyDescent="0.2">
      <c r="B154" s="1"/>
      <c r="C154" s="1"/>
      <c r="D154" s="66"/>
      <c r="E154" s="66"/>
    </row>
    <row r="155" spans="2:5" x14ac:dyDescent="0.2">
      <c r="B155" s="1"/>
      <c r="C155" s="1"/>
      <c r="D155" s="66"/>
      <c r="E155" s="66"/>
    </row>
    <row r="156" spans="2:5" x14ac:dyDescent="0.2">
      <c r="B156" s="1"/>
      <c r="C156" s="1"/>
      <c r="D156" s="66"/>
      <c r="E156" s="66"/>
    </row>
    <row r="157" spans="2:5" x14ac:dyDescent="0.2">
      <c r="B157" s="1"/>
      <c r="C157" s="1"/>
      <c r="D157" s="66"/>
      <c r="E157" s="66"/>
    </row>
    <row r="158" spans="2:5" x14ac:dyDescent="0.2">
      <c r="B158" s="1"/>
      <c r="C158" s="1"/>
      <c r="D158" s="66"/>
      <c r="E158" s="66"/>
    </row>
    <row r="159" spans="2:5" x14ac:dyDescent="0.2">
      <c r="B159" s="1"/>
      <c r="C159" s="1"/>
      <c r="D159" s="66"/>
      <c r="E159" s="66"/>
    </row>
    <row r="160" spans="2:5" x14ac:dyDescent="0.2">
      <c r="B160" s="1"/>
      <c r="C160" s="1"/>
      <c r="D160" s="66"/>
      <c r="E160" s="66"/>
    </row>
    <row r="161" spans="2:5" x14ac:dyDescent="0.2">
      <c r="B161" s="1"/>
      <c r="C161" s="1"/>
      <c r="D161" s="66"/>
      <c r="E161" s="66"/>
    </row>
    <row r="162" spans="2:5" x14ac:dyDescent="0.2">
      <c r="B162" s="1"/>
      <c r="C162" s="1"/>
      <c r="D162" s="66"/>
      <c r="E162" s="66"/>
    </row>
    <row r="163" spans="2:5" x14ac:dyDescent="0.2">
      <c r="B163" s="1"/>
      <c r="C163" s="1"/>
      <c r="D163" s="66"/>
      <c r="E163" s="66"/>
    </row>
    <row r="164" spans="2:5" x14ac:dyDescent="0.2">
      <c r="B164" s="1"/>
      <c r="C164" s="1"/>
      <c r="D164" s="66"/>
      <c r="E164" s="66"/>
    </row>
    <row r="165" spans="2:5" x14ac:dyDescent="0.2">
      <c r="B165" s="1"/>
      <c r="C165" s="1"/>
      <c r="D165" s="66"/>
      <c r="E165" s="66"/>
    </row>
    <row r="166" spans="2:5" x14ac:dyDescent="0.2">
      <c r="B166" s="1"/>
      <c r="C166" s="1"/>
      <c r="D166" s="66"/>
      <c r="E166" s="66"/>
    </row>
    <row r="167" spans="2:5" x14ac:dyDescent="0.2">
      <c r="B167" s="1"/>
      <c r="C167" s="1"/>
      <c r="D167" s="66"/>
      <c r="E167" s="66"/>
    </row>
    <row r="168" spans="2:5" x14ac:dyDescent="0.2">
      <c r="B168" s="1"/>
      <c r="C168" s="1"/>
      <c r="D168" s="66"/>
      <c r="E168" s="66"/>
    </row>
    <row r="169" spans="2:5" x14ac:dyDescent="0.2">
      <c r="B169" s="1"/>
      <c r="C169" s="1"/>
      <c r="D169" s="66"/>
      <c r="E169" s="66"/>
    </row>
    <row r="170" spans="2:5" x14ac:dyDescent="0.2">
      <c r="B170" s="1"/>
      <c r="C170" s="1"/>
      <c r="D170" s="66"/>
      <c r="E170" s="66"/>
    </row>
    <row r="171" spans="2:5" x14ac:dyDescent="0.2">
      <c r="B171" s="1"/>
      <c r="C171" s="1"/>
      <c r="D171" s="66"/>
      <c r="E171" s="66"/>
    </row>
    <row r="172" spans="2:5" x14ac:dyDescent="0.2">
      <c r="B172" s="1"/>
      <c r="C172" s="1"/>
      <c r="D172" s="66"/>
      <c r="E172" s="66"/>
    </row>
    <row r="173" spans="2:5" x14ac:dyDescent="0.2">
      <c r="B173" s="1"/>
      <c r="C173" s="1"/>
      <c r="D173" s="66"/>
      <c r="E173" s="66"/>
    </row>
    <row r="174" spans="2:5" x14ac:dyDescent="0.2">
      <c r="B174" s="1"/>
      <c r="C174" s="1"/>
      <c r="D174" s="66"/>
      <c r="E174" s="66"/>
    </row>
    <row r="175" spans="2:5" x14ac:dyDescent="0.2">
      <c r="B175" s="1"/>
      <c r="C175" s="1"/>
      <c r="D175" s="66"/>
      <c r="E175" s="66"/>
    </row>
    <row r="176" spans="2:5" x14ac:dyDescent="0.2">
      <c r="B176" s="1"/>
      <c r="C176" s="1"/>
      <c r="D176" s="66"/>
      <c r="E176" s="66"/>
    </row>
    <row r="177" spans="2:5" x14ac:dyDescent="0.2">
      <c r="B177" s="1"/>
      <c r="C177" s="1"/>
      <c r="D177" s="66"/>
      <c r="E177" s="66"/>
    </row>
    <row r="178" spans="2:5" x14ac:dyDescent="0.2">
      <c r="B178" s="1"/>
      <c r="C178" s="1"/>
      <c r="D178" s="66"/>
      <c r="E178" s="66"/>
    </row>
    <row r="179" spans="2:5" x14ac:dyDescent="0.2">
      <c r="B179" s="1"/>
      <c r="C179" s="1"/>
      <c r="D179" s="66"/>
      <c r="E179" s="66"/>
    </row>
    <row r="180" spans="2:5" x14ac:dyDescent="0.2">
      <c r="B180" s="1"/>
      <c r="C180" s="1"/>
      <c r="D180" s="66"/>
      <c r="E180" s="66"/>
    </row>
    <row r="181" spans="2:5" x14ac:dyDescent="0.2">
      <c r="B181" s="1"/>
      <c r="C181" s="1"/>
      <c r="D181" s="66"/>
      <c r="E181" s="66"/>
    </row>
    <row r="182" spans="2:5" x14ac:dyDescent="0.2">
      <c r="B182" s="1"/>
      <c r="C182" s="1"/>
      <c r="D182" s="66"/>
      <c r="E182" s="66"/>
    </row>
    <row r="183" spans="2:5" x14ac:dyDescent="0.2">
      <c r="B183" s="1"/>
      <c r="C183" s="1"/>
      <c r="D183" s="66"/>
      <c r="E183" s="66"/>
    </row>
    <row r="184" spans="2:5" x14ac:dyDescent="0.2">
      <c r="B184" s="1"/>
      <c r="C184" s="1"/>
      <c r="D184" s="66"/>
      <c r="E184" s="66"/>
    </row>
    <row r="185" spans="2:5" x14ac:dyDescent="0.2">
      <c r="B185" s="1"/>
      <c r="C185" s="1"/>
      <c r="D185" s="66"/>
      <c r="E185" s="66"/>
    </row>
    <row r="186" spans="2:5" x14ac:dyDescent="0.2">
      <c r="B186" s="1"/>
      <c r="C186" s="1"/>
      <c r="D186" s="66"/>
      <c r="E186" s="66"/>
    </row>
    <row r="187" spans="2:5" x14ac:dyDescent="0.2">
      <c r="B187" s="1"/>
      <c r="C187" s="1"/>
      <c r="D187" s="66"/>
      <c r="E187" s="66"/>
    </row>
    <row r="188" spans="2:5" x14ac:dyDescent="0.2">
      <c r="B188" s="1"/>
      <c r="C188" s="1"/>
      <c r="D188" s="66"/>
      <c r="E188" s="66"/>
    </row>
    <row r="189" spans="2:5" x14ac:dyDescent="0.2">
      <c r="B189" s="1"/>
      <c r="C189" s="1"/>
      <c r="D189" s="66"/>
      <c r="E189" s="66"/>
    </row>
    <row r="190" spans="2:5" x14ac:dyDescent="0.2">
      <c r="B190" s="1"/>
      <c r="C190" s="1"/>
      <c r="D190" s="66"/>
      <c r="E190" s="66"/>
    </row>
    <row r="191" spans="2:5" x14ac:dyDescent="0.2">
      <c r="B191" s="1"/>
      <c r="C191" s="1"/>
      <c r="D191" s="66"/>
      <c r="E191" s="66"/>
    </row>
    <row r="192" spans="2:5" x14ac:dyDescent="0.2">
      <c r="B192" s="1"/>
      <c r="C192" s="1"/>
      <c r="D192" s="66"/>
      <c r="E192" s="66"/>
    </row>
    <row r="193" spans="2:5" x14ac:dyDescent="0.2">
      <c r="B193" s="1"/>
      <c r="C193" s="1"/>
      <c r="D193" s="66"/>
      <c r="E193" s="66"/>
    </row>
    <row r="194" spans="2:5" x14ac:dyDescent="0.2">
      <c r="B194" s="1"/>
      <c r="C194" s="1"/>
      <c r="D194" s="66"/>
      <c r="E194" s="66"/>
    </row>
    <row r="195" spans="2:5" x14ac:dyDescent="0.2">
      <c r="B195" s="1"/>
      <c r="C195" s="1"/>
      <c r="D195" s="66"/>
      <c r="E195" s="66"/>
    </row>
    <row r="196" spans="2:5" x14ac:dyDescent="0.2">
      <c r="B196" s="1"/>
      <c r="C196" s="1"/>
      <c r="D196" s="66"/>
      <c r="E196" s="66"/>
    </row>
    <row r="197" spans="2:5" x14ac:dyDescent="0.2">
      <c r="B197" s="1"/>
      <c r="C197" s="1"/>
      <c r="D197" s="66"/>
      <c r="E197" s="66"/>
    </row>
    <row r="198" spans="2:5" x14ac:dyDescent="0.2">
      <c r="B198" s="1"/>
      <c r="C198" s="1"/>
      <c r="D198" s="66"/>
      <c r="E198" s="66"/>
    </row>
    <row r="199" spans="2:5" x14ac:dyDescent="0.2">
      <c r="B199" s="1"/>
      <c r="C199" s="1"/>
      <c r="D199" s="66"/>
      <c r="E199" s="66"/>
    </row>
    <row r="200" spans="2:5" x14ac:dyDescent="0.2">
      <c r="B200" s="1"/>
      <c r="C200" s="1"/>
      <c r="D200" s="66"/>
      <c r="E200" s="66"/>
    </row>
    <row r="201" spans="2:5" x14ac:dyDescent="0.2">
      <c r="B201" s="1"/>
      <c r="C201" s="1"/>
      <c r="D201" s="66"/>
      <c r="E201" s="66"/>
    </row>
    <row r="202" spans="2:5" x14ac:dyDescent="0.2">
      <c r="B202" s="1"/>
      <c r="C202" s="1"/>
      <c r="D202" s="66"/>
      <c r="E202" s="66"/>
    </row>
    <row r="203" spans="2:5" x14ac:dyDescent="0.2">
      <c r="B203" s="1"/>
      <c r="C203" s="1"/>
      <c r="D203" s="66"/>
      <c r="E203" s="66"/>
    </row>
    <row r="204" spans="2:5" x14ac:dyDescent="0.2">
      <c r="B204" s="1"/>
      <c r="C204" s="1"/>
      <c r="D204" s="66"/>
      <c r="E204" s="66"/>
    </row>
    <row r="205" spans="2:5" x14ac:dyDescent="0.2">
      <c r="B205" s="1"/>
      <c r="C205" s="1"/>
      <c r="D205" s="66"/>
      <c r="E205" s="66"/>
    </row>
    <row r="206" spans="2:5" x14ac:dyDescent="0.2">
      <c r="B206" s="1"/>
      <c r="C206" s="1"/>
      <c r="D206" s="66"/>
      <c r="E206" s="66"/>
    </row>
    <row r="207" spans="2:5" x14ac:dyDescent="0.2">
      <c r="B207" s="1"/>
      <c r="C207" s="1"/>
      <c r="D207" s="66"/>
      <c r="E207" s="66"/>
    </row>
    <row r="208" spans="2:5" x14ac:dyDescent="0.2">
      <c r="B208" s="1"/>
      <c r="C208" s="1"/>
      <c r="D208" s="66"/>
      <c r="E208" s="66"/>
    </row>
    <row r="209" spans="2:5" x14ac:dyDescent="0.2">
      <c r="B209" s="1"/>
      <c r="C209" s="1"/>
      <c r="D209" s="66"/>
      <c r="E209" s="66"/>
    </row>
    <row r="210" spans="2:5" x14ac:dyDescent="0.2">
      <c r="B210" s="1"/>
      <c r="C210" s="1"/>
      <c r="D210" s="66"/>
      <c r="E210" s="66"/>
    </row>
    <row r="211" spans="2:5" x14ac:dyDescent="0.2">
      <c r="B211" s="1"/>
      <c r="C211" s="1"/>
      <c r="D211" s="66"/>
      <c r="E211" s="66"/>
    </row>
    <row r="212" spans="2:5" x14ac:dyDescent="0.2">
      <c r="B212" s="1"/>
      <c r="C212" s="1"/>
      <c r="D212" s="66"/>
      <c r="E212" s="66"/>
    </row>
    <row r="213" spans="2:5" x14ac:dyDescent="0.2">
      <c r="B213" s="1"/>
      <c r="C213" s="1"/>
      <c r="D213" s="66"/>
      <c r="E213" s="66"/>
    </row>
    <row r="214" spans="2:5" x14ac:dyDescent="0.2">
      <c r="B214" s="1"/>
      <c r="C214" s="1"/>
      <c r="D214" s="66"/>
      <c r="E214" s="66"/>
    </row>
    <row r="215" spans="2:5" x14ac:dyDescent="0.2">
      <c r="B215" s="1"/>
      <c r="C215" s="1"/>
      <c r="D215" s="66"/>
      <c r="E215" s="66"/>
    </row>
    <row r="216" spans="2:5" x14ac:dyDescent="0.2">
      <c r="B216" s="1"/>
      <c r="C216" s="1"/>
      <c r="D216" s="66"/>
      <c r="E216" s="66"/>
    </row>
    <row r="217" spans="2:5" x14ac:dyDescent="0.2">
      <c r="B217" s="1"/>
      <c r="C217" s="1"/>
      <c r="D217" s="66"/>
      <c r="E217" s="66"/>
    </row>
    <row r="218" spans="2:5" x14ac:dyDescent="0.2">
      <c r="B218" s="1"/>
      <c r="C218" s="1"/>
      <c r="D218" s="66"/>
      <c r="E218" s="66"/>
    </row>
    <row r="219" spans="2:5" x14ac:dyDescent="0.2">
      <c r="B219" s="1"/>
      <c r="C219" s="1"/>
      <c r="D219" s="66"/>
      <c r="E219" s="66"/>
    </row>
    <row r="220" spans="2:5" x14ac:dyDescent="0.2">
      <c r="B220" s="1"/>
      <c r="C220" s="1"/>
      <c r="D220" s="66"/>
      <c r="E220" s="66"/>
    </row>
    <row r="221" spans="2:5" x14ac:dyDescent="0.2">
      <c r="B221" s="1"/>
      <c r="C221" s="1"/>
      <c r="D221" s="66"/>
      <c r="E221" s="66"/>
    </row>
    <row r="222" spans="2:5" x14ac:dyDescent="0.2">
      <c r="B222" s="1"/>
      <c r="C222" s="1"/>
      <c r="D222" s="66"/>
      <c r="E222" s="66"/>
    </row>
    <row r="223" spans="2:5" x14ac:dyDescent="0.2">
      <c r="B223" s="1"/>
      <c r="C223" s="1"/>
      <c r="D223" s="66"/>
      <c r="E223" s="66"/>
    </row>
    <row r="224" spans="2:5" x14ac:dyDescent="0.2">
      <c r="B224" s="1"/>
      <c r="C224" s="1"/>
      <c r="D224" s="66"/>
      <c r="E224" s="66"/>
    </row>
    <row r="225" spans="2:5" x14ac:dyDescent="0.2">
      <c r="B225" s="1"/>
      <c r="C225" s="1"/>
      <c r="D225" s="66"/>
      <c r="E225" s="66"/>
    </row>
    <row r="226" spans="2:5" x14ac:dyDescent="0.2">
      <c r="B226" s="1"/>
      <c r="C226" s="1"/>
      <c r="D226" s="66"/>
      <c r="E226" s="66"/>
    </row>
    <row r="227" spans="2:5" x14ac:dyDescent="0.2">
      <c r="B227" s="1"/>
      <c r="C227" s="1"/>
      <c r="D227" s="66"/>
      <c r="E227" s="66"/>
    </row>
    <row r="228" spans="2:5" x14ac:dyDescent="0.2">
      <c r="B228" s="1"/>
      <c r="C228" s="1"/>
      <c r="D228" s="66"/>
      <c r="E228" s="66"/>
    </row>
    <row r="229" spans="2:5" x14ac:dyDescent="0.2">
      <c r="B229" s="1"/>
      <c r="C229" s="1"/>
      <c r="D229" s="66"/>
      <c r="E229" s="66"/>
    </row>
    <row r="230" spans="2:5" x14ac:dyDescent="0.2">
      <c r="B230" s="1"/>
      <c r="C230" s="1"/>
      <c r="D230" s="66"/>
      <c r="E230" s="66"/>
    </row>
    <row r="231" spans="2:5" x14ac:dyDescent="0.2">
      <c r="B231" s="1"/>
      <c r="C231" s="1"/>
      <c r="D231" s="66"/>
      <c r="E231" s="66"/>
    </row>
    <row r="232" spans="2:5" x14ac:dyDescent="0.2">
      <c r="B232" s="1"/>
      <c r="C232" s="1"/>
      <c r="D232" s="66"/>
      <c r="E232" s="66"/>
    </row>
    <row r="233" spans="2:5" x14ac:dyDescent="0.2">
      <c r="B233" s="1"/>
      <c r="C233" s="1"/>
      <c r="D233" s="66"/>
      <c r="E233" s="66"/>
    </row>
    <row r="234" spans="2:5" x14ac:dyDescent="0.2">
      <c r="B234" s="1"/>
      <c r="C234" s="1"/>
      <c r="D234" s="66"/>
      <c r="E234" s="66"/>
    </row>
    <row r="235" spans="2:5" x14ac:dyDescent="0.2">
      <c r="B235" s="1"/>
      <c r="C235" s="1"/>
      <c r="D235" s="66"/>
      <c r="E235" s="66"/>
    </row>
    <row r="236" spans="2:5" x14ac:dyDescent="0.2">
      <c r="B236" s="1"/>
      <c r="C236" s="1"/>
      <c r="D236" s="66"/>
      <c r="E236" s="66"/>
    </row>
    <row r="237" spans="2:5" x14ac:dyDescent="0.2">
      <c r="B237" s="1"/>
      <c r="C237" s="1"/>
      <c r="D237" s="66"/>
      <c r="E237" s="66"/>
    </row>
    <row r="238" spans="2:5" x14ac:dyDescent="0.2">
      <c r="B238" s="1"/>
      <c r="C238" s="1"/>
      <c r="D238" s="66"/>
      <c r="E238" s="66"/>
    </row>
    <row r="239" spans="2:5" x14ac:dyDescent="0.2">
      <c r="B239" s="1"/>
      <c r="C239" s="1"/>
      <c r="D239" s="66"/>
      <c r="E239" s="66"/>
    </row>
    <row r="240" spans="2:5" x14ac:dyDescent="0.2">
      <c r="B240" s="1"/>
      <c r="C240" s="1"/>
      <c r="D240" s="66"/>
      <c r="E240" s="66"/>
    </row>
    <row r="241" spans="2:5" x14ac:dyDescent="0.2">
      <c r="B241" s="1"/>
      <c r="C241" s="1"/>
      <c r="D241" s="66"/>
      <c r="E241" s="66"/>
    </row>
    <row r="242" spans="2:5" x14ac:dyDescent="0.2">
      <c r="B242" s="1"/>
      <c r="C242" s="1"/>
      <c r="D242" s="66"/>
      <c r="E242" s="66"/>
    </row>
    <row r="243" spans="2:5" x14ac:dyDescent="0.2">
      <c r="B243" s="1"/>
      <c r="C243" s="1"/>
      <c r="D243" s="66"/>
      <c r="E243" s="66"/>
    </row>
    <row r="244" spans="2:5" x14ac:dyDescent="0.2">
      <c r="B244" s="1"/>
      <c r="C244" s="1"/>
      <c r="D244" s="66"/>
      <c r="E244" s="66"/>
    </row>
    <row r="245" spans="2:5" x14ac:dyDescent="0.2">
      <c r="B245" s="1"/>
      <c r="C245" s="1"/>
      <c r="D245" s="66"/>
      <c r="E245" s="66"/>
    </row>
    <row r="246" spans="2:5" x14ac:dyDescent="0.2">
      <c r="B246" s="1"/>
      <c r="C246" s="1"/>
      <c r="D246" s="66"/>
      <c r="E246" s="66"/>
    </row>
    <row r="247" spans="2:5" x14ac:dyDescent="0.2">
      <c r="B247" s="1"/>
      <c r="C247" s="1"/>
      <c r="D247" s="66"/>
      <c r="E247" s="66"/>
    </row>
    <row r="248" spans="2:5" x14ac:dyDescent="0.2">
      <c r="B248" s="1"/>
      <c r="C248" s="1"/>
      <c r="D248" s="66"/>
      <c r="E248" s="66"/>
    </row>
    <row r="249" spans="2:5" x14ac:dyDescent="0.2">
      <c r="B249" s="1"/>
      <c r="C249" s="1"/>
      <c r="D249" s="66"/>
      <c r="E249" s="66"/>
    </row>
    <row r="250" spans="2:5" x14ac:dyDescent="0.2">
      <c r="B250" s="1"/>
      <c r="C250" s="1"/>
      <c r="D250" s="66"/>
      <c r="E250" s="66"/>
    </row>
    <row r="251" spans="2:5" x14ac:dyDescent="0.2">
      <c r="B251" s="1"/>
      <c r="C251" s="1"/>
      <c r="D251" s="66"/>
      <c r="E251" s="66"/>
    </row>
    <row r="252" spans="2:5" x14ac:dyDescent="0.2">
      <c r="B252" s="1"/>
      <c r="C252" s="1"/>
      <c r="D252" s="66"/>
      <c r="E252" s="66"/>
    </row>
    <row r="253" spans="2:5" x14ac:dyDescent="0.2">
      <c r="B253" s="1"/>
      <c r="C253" s="1"/>
      <c r="D253" s="66"/>
      <c r="E253" s="66"/>
    </row>
    <row r="254" spans="2:5" x14ac:dyDescent="0.2">
      <c r="B254" s="1"/>
      <c r="C254" s="1"/>
      <c r="D254" s="66"/>
      <c r="E254" s="66"/>
    </row>
    <row r="255" spans="2:5" x14ac:dyDescent="0.2">
      <c r="B255" s="1"/>
      <c r="C255" s="1"/>
      <c r="D255" s="66"/>
      <c r="E255" s="66"/>
    </row>
    <row r="256" spans="2:5" x14ac:dyDescent="0.2">
      <c r="B256" s="1"/>
      <c r="C256" s="1"/>
      <c r="D256" s="66"/>
      <c r="E256" s="66"/>
    </row>
    <row r="257" spans="2:5" x14ac:dyDescent="0.2">
      <c r="B257" s="1"/>
      <c r="C257" s="1"/>
      <c r="D257" s="66"/>
      <c r="E257" s="66"/>
    </row>
    <row r="258" spans="2:5" x14ac:dyDescent="0.2">
      <c r="B258" s="1"/>
      <c r="C258" s="1"/>
      <c r="D258" s="66"/>
      <c r="E258" s="66"/>
    </row>
    <row r="259" spans="2:5" x14ac:dyDescent="0.2">
      <c r="B259" s="1"/>
      <c r="C259" s="1"/>
      <c r="D259" s="66"/>
      <c r="E259" s="66"/>
    </row>
    <row r="260" spans="2:5" x14ac:dyDescent="0.2">
      <c r="B260" s="1"/>
      <c r="C260" s="1"/>
      <c r="D260" s="66"/>
      <c r="E260" s="66"/>
    </row>
    <row r="261" spans="2:5" x14ac:dyDescent="0.2">
      <c r="B261" s="1"/>
      <c r="C261" s="1"/>
      <c r="D261" s="66"/>
      <c r="E261" s="66"/>
    </row>
    <row r="262" spans="2:5" x14ac:dyDescent="0.2">
      <c r="B262" s="1"/>
      <c r="C262" s="1"/>
      <c r="D262" s="66"/>
      <c r="E262" s="66"/>
    </row>
    <row r="263" spans="2:5" x14ac:dyDescent="0.2">
      <c r="B263" s="1"/>
      <c r="C263" s="1"/>
      <c r="D263" s="66"/>
      <c r="E263" s="66"/>
    </row>
    <row r="264" spans="2:5" x14ac:dyDescent="0.2">
      <c r="B264" s="1"/>
      <c r="C264" s="1"/>
      <c r="D264" s="66"/>
      <c r="E264" s="66"/>
    </row>
    <row r="265" spans="2:5" x14ac:dyDescent="0.2">
      <c r="B265" s="1"/>
      <c r="C265" s="1"/>
      <c r="D265" s="66"/>
      <c r="E265" s="66"/>
    </row>
    <row r="266" spans="2:5" x14ac:dyDescent="0.2">
      <c r="B266" s="1"/>
      <c r="C266" s="1"/>
      <c r="D266" s="66"/>
      <c r="E266" s="66"/>
    </row>
    <row r="267" spans="2:5" x14ac:dyDescent="0.2">
      <c r="B267" s="1"/>
      <c r="C267" s="1"/>
      <c r="D267" s="66"/>
      <c r="E267" s="66"/>
    </row>
    <row r="268" spans="2:5" x14ac:dyDescent="0.2">
      <c r="B268" s="1"/>
      <c r="C268" s="1"/>
      <c r="D268" s="66"/>
      <c r="E268" s="66"/>
    </row>
    <row r="269" spans="2:5" x14ac:dyDescent="0.2">
      <c r="B269" s="1"/>
      <c r="C269" s="1"/>
      <c r="D269" s="66"/>
      <c r="E269" s="66"/>
    </row>
    <row r="270" spans="2:5" x14ac:dyDescent="0.2">
      <c r="B270" s="1"/>
      <c r="C270" s="1"/>
      <c r="D270" s="66"/>
      <c r="E270" s="66"/>
    </row>
    <row r="271" spans="2:5" x14ac:dyDescent="0.2">
      <c r="B271" s="1"/>
      <c r="C271" s="1"/>
      <c r="D271" s="66"/>
      <c r="E271" s="66"/>
    </row>
    <row r="272" spans="2:5" x14ac:dyDescent="0.2">
      <c r="B272" s="1"/>
      <c r="C272" s="1"/>
      <c r="D272" s="66"/>
      <c r="E272" s="66"/>
    </row>
    <row r="273" spans="2:5" x14ac:dyDescent="0.2">
      <c r="B273" s="1"/>
      <c r="C273" s="1"/>
      <c r="D273" s="66"/>
      <c r="E273" s="66"/>
    </row>
    <row r="274" spans="2:5" x14ac:dyDescent="0.2">
      <c r="B274" s="1"/>
      <c r="C274" s="1"/>
      <c r="D274" s="66"/>
      <c r="E274" s="66"/>
    </row>
    <row r="275" spans="2:5" x14ac:dyDescent="0.2">
      <c r="B275" s="1"/>
      <c r="C275" s="1"/>
      <c r="D275" s="66"/>
      <c r="E275" s="66"/>
    </row>
    <row r="276" spans="2:5" x14ac:dyDescent="0.2">
      <c r="B276" s="1"/>
      <c r="C276" s="1"/>
      <c r="D276" s="66"/>
      <c r="E276" s="66"/>
    </row>
    <row r="277" spans="2:5" x14ac:dyDescent="0.2">
      <c r="B277" s="1"/>
      <c r="C277" s="1"/>
      <c r="D277" s="66"/>
      <c r="E277" s="66"/>
    </row>
    <row r="278" spans="2:5" x14ac:dyDescent="0.2">
      <c r="B278" s="1"/>
      <c r="C278" s="1"/>
      <c r="D278" s="66"/>
      <c r="E278" s="66"/>
    </row>
    <row r="279" spans="2:5" x14ac:dyDescent="0.2">
      <c r="B279" s="1"/>
      <c r="C279" s="1"/>
      <c r="D279" s="66"/>
      <c r="E279" s="66"/>
    </row>
    <row r="280" spans="2:5" x14ac:dyDescent="0.2">
      <c r="B280" s="1"/>
      <c r="C280" s="1"/>
      <c r="D280" s="66"/>
      <c r="E280" s="66"/>
    </row>
    <row r="281" spans="2:5" x14ac:dyDescent="0.2">
      <c r="B281" s="1"/>
      <c r="C281" s="1"/>
      <c r="D281" s="66"/>
      <c r="E281" s="66"/>
    </row>
    <row r="282" spans="2:5" x14ac:dyDescent="0.2">
      <c r="B282" s="1"/>
      <c r="C282" s="1"/>
      <c r="D282" s="66"/>
      <c r="E282" s="66"/>
    </row>
    <row r="283" spans="2:5" x14ac:dyDescent="0.2">
      <c r="B283" s="1"/>
      <c r="C283" s="1"/>
      <c r="D283" s="66"/>
      <c r="E283" s="66"/>
    </row>
    <row r="284" spans="2:5" x14ac:dyDescent="0.2">
      <c r="B284" s="1"/>
      <c r="C284" s="1"/>
      <c r="D284" s="66"/>
      <c r="E284" s="66"/>
    </row>
    <row r="285" spans="2:5" x14ac:dyDescent="0.2">
      <c r="B285" s="1"/>
      <c r="C285" s="1"/>
      <c r="D285" s="66"/>
      <c r="E285" s="66"/>
    </row>
    <row r="286" spans="2:5" x14ac:dyDescent="0.2">
      <c r="B286" s="1"/>
      <c r="C286" s="1"/>
      <c r="D286" s="66"/>
      <c r="E286" s="66"/>
    </row>
    <row r="287" spans="2:5" x14ac:dyDescent="0.2">
      <c r="B287" s="1"/>
      <c r="C287" s="1"/>
      <c r="D287" s="66"/>
      <c r="E287" s="66"/>
    </row>
    <row r="288" spans="2:5" x14ac:dyDescent="0.2">
      <c r="B288" s="1"/>
      <c r="C288" s="1"/>
      <c r="D288" s="66"/>
      <c r="E288" s="66"/>
    </row>
    <row r="289" spans="2:5" x14ac:dyDescent="0.2">
      <c r="B289" s="1"/>
      <c r="C289" s="1"/>
      <c r="D289" s="66"/>
      <c r="E289" s="66"/>
    </row>
    <row r="290" spans="2:5" x14ac:dyDescent="0.2">
      <c r="B290" s="1"/>
      <c r="C290" s="1"/>
      <c r="D290" s="66"/>
      <c r="E290" s="66"/>
    </row>
    <row r="291" spans="2:5" x14ac:dyDescent="0.2">
      <c r="B291" s="1"/>
      <c r="C291" s="1"/>
      <c r="D291" s="66"/>
      <c r="E291" s="66"/>
    </row>
    <row r="292" spans="2:5" x14ac:dyDescent="0.2">
      <c r="B292" s="1"/>
      <c r="C292" s="1"/>
      <c r="D292" s="66"/>
      <c r="E292" s="66"/>
    </row>
    <row r="293" spans="2:5" x14ac:dyDescent="0.2">
      <c r="B293" s="1"/>
      <c r="C293" s="1"/>
      <c r="D293" s="66"/>
      <c r="E293" s="66"/>
    </row>
    <row r="294" spans="2:5" x14ac:dyDescent="0.2">
      <c r="B294" s="1"/>
      <c r="C294" s="1"/>
      <c r="D294" s="66"/>
      <c r="E294" s="66"/>
    </row>
    <row r="295" spans="2:5" x14ac:dyDescent="0.2">
      <c r="B295" s="1"/>
      <c r="C295" s="1"/>
      <c r="D295" s="66"/>
      <c r="E295" s="66"/>
    </row>
    <row r="296" spans="2:5" x14ac:dyDescent="0.2">
      <c r="B296" s="1"/>
      <c r="C296" s="1"/>
      <c r="D296" s="66"/>
      <c r="E296" s="66"/>
    </row>
    <row r="297" spans="2:5" x14ac:dyDescent="0.2">
      <c r="B297" s="1"/>
      <c r="C297" s="1"/>
      <c r="D297" s="66"/>
      <c r="E297" s="66"/>
    </row>
    <row r="298" spans="2:5" x14ac:dyDescent="0.2">
      <c r="B298" s="1"/>
      <c r="C298" s="1"/>
      <c r="D298" s="66"/>
      <c r="E298" s="66"/>
    </row>
    <row r="299" spans="2:5" x14ac:dyDescent="0.2">
      <c r="B299" s="1"/>
      <c r="C299" s="1"/>
      <c r="D299" s="66"/>
      <c r="E299" s="66"/>
    </row>
    <row r="300" spans="2:5" x14ac:dyDescent="0.2">
      <c r="B300" s="1"/>
      <c r="C300" s="1"/>
      <c r="D300" s="66"/>
      <c r="E300" s="66"/>
    </row>
    <row r="301" spans="2:5" x14ac:dyDescent="0.2">
      <c r="B301" s="1"/>
      <c r="C301" s="1"/>
      <c r="D301" s="66"/>
      <c r="E301" s="66"/>
    </row>
    <row r="302" spans="2:5" x14ac:dyDescent="0.2">
      <c r="B302" s="1"/>
      <c r="C302" s="1"/>
      <c r="D302" s="66"/>
      <c r="E302" s="66"/>
    </row>
    <row r="303" spans="2:5" x14ac:dyDescent="0.2">
      <c r="B303" s="1"/>
      <c r="C303" s="1"/>
      <c r="D303" s="66"/>
      <c r="E303" s="66"/>
    </row>
    <row r="304" spans="2:5" x14ac:dyDescent="0.2">
      <c r="B304" s="1"/>
      <c r="C304" s="1"/>
      <c r="D304" s="66"/>
      <c r="E304" s="66"/>
    </row>
    <row r="305" spans="2:5" x14ac:dyDescent="0.2">
      <c r="B305" s="1"/>
      <c r="C305" s="1"/>
      <c r="D305" s="66"/>
      <c r="E305" s="66"/>
    </row>
    <row r="306" spans="2:5" x14ac:dyDescent="0.2">
      <c r="B306" s="1"/>
      <c r="C306" s="1"/>
      <c r="D306" s="66"/>
      <c r="E306" s="66"/>
    </row>
    <row r="307" spans="2:5" x14ac:dyDescent="0.2">
      <c r="B307" s="1"/>
      <c r="C307" s="1"/>
      <c r="D307" s="66"/>
      <c r="E307" s="66"/>
    </row>
    <row r="308" spans="2:5" x14ac:dyDescent="0.2">
      <c r="B308" s="1"/>
      <c r="C308" s="1"/>
      <c r="D308" s="66"/>
      <c r="E308" s="66"/>
    </row>
    <row r="309" spans="2:5" x14ac:dyDescent="0.2">
      <c r="B309" s="1"/>
      <c r="C309" s="1"/>
      <c r="D309" s="66"/>
      <c r="E309" s="66"/>
    </row>
    <row r="310" spans="2:5" x14ac:dyDescent="0.2">
      <c r="B310" s="1"/>
      <c r="C310" s="1"/>
      <c r="D310" s="66"/>
      <c r="E310" s="66"/>
    </row>
    <row r="311" spans="2:5" x14ac:dyDescent="0.2">
      <c r="B311" s="1"/>
      <c r="C311" s="1"/>
      <c r="D311" s="66"/>
      <c r="E311" s="66"/>
    </row>
    <row r="312" spans="2:5" x14ac:dyDescent="0.2">
      <c r="B312" s="1"/>
      <c r="C312" s="1"/>
      <c r="D312" s="66"/>
      <c r="E312" s="66"/>
    </row>
  </sheetData>
  <mergeCells count="4">
    <mergeCell ref="A1:E1"/>
    <mergeCell ref="A5:E5"/>
    <mergeCell ref="A6:E6"/>
    <mergeCell ref="C88:E8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2022-02-18T07:51:26Z</dcterms:modified>
</cp:coreProperties>
</file>