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heet1" sheetId="1" r:id="rId1"/>
    <sheet name="Sheet2" sheetId="2" r:id="rId2"/>
    <sheet name="Sheet3" sheetId="3" r:id="rId3"/>
  </sheets>
  <calcPr calcId="125725"/>
</workbook>
</file>

<file path=xl/calcChain.xml><?xml version="1.0" encoding="utf-8"?>
<calcChain xmlns="http://schemas.openxmlformats.org/spreadsheetml/2006/main">
  <c r="K432" i="1"/>
  <c r="K431"/>
  <c r="K430"/>
  <c r="L429"/>
  <c r="K429"/>
  <c r="J429"/>
  <c r="I429"/>
  <c r="H429"/>
  <c r="G429"/>
  <c r="F429"/>
  <c r="E429"/>
  <c r="I428"/>
  <c r="L427"/>
  <c r="L426" s="1"/>
  <c r="J427"/>
  <c r="K427" s="1"/>
  <c r="I427"/>
  <c r="G427"/>
  <c r="F427"/>
  <c r="E427"/>
  <c r="J426"/>
  <c r="I426"/>
  <c r="K426" s="1"/>
  <c r="H426"/>
  <c r="G426"/>
  <c r="F426"/>
  <c r="E426"/>
  <c r="K425"/>
  <c r="K424"/>
  <c r="K423"/>
  <c r="K422"/>
  <c r="L421"/>
  <c r="K421"/>
  <c r="J421"/>
  <c r="I421"/>
  <c r="H421"/>
  <c r="G421"/>
  <c r="F421"/>
  <c r="E421"/>
  <c r="K420"/>
  <c r="K419"/>
  <c r="K418"/>
  <c r="K417"/>
  <c r="L416"/>
  <c r="K416"/>
  <c r="J416"/>
  <c r="I416"/>
  <c r="H416"/>
  <c r="G416"/>
  <c r="F416"/>
  <c r="E416"/>
  <c r="L415"/>
  <c r="K415"/>
  <c r="J415"/>
  <c r="J403" s="1"/>
  <c r="I415"/>
  <c r="H415"/>
  <c r="G415"/>
  <c r="G403" s="1"/>
  <c r="F415"/>
  <c r="F403" s="1"/>
  <c r="E415"/>
  <c r="K414"/>
  <c r="K413"/>
  <c r="K412"/>
  <c r="K411"/>
  <c r="K410"/>
  <c r="K409"/>
  <c r="K408"/>
  <c r="K407"/>
  <c r="K406"/>
  <c r="K405"/>
  <c r="K404" s="1"/>
  <c r="K403" s="1"/>
  <c r="L404"/>
  <c r="J404"/>
  <c r="I404"/>
  <c r="H404"/>
  <c r="G404"/>
  <c r="F404"/>
  <c r="E404"/>
  <c r="L403"/>
  <c r="I403"/>
  <c r="H403"/>
  <c r="E403"/>
  <c r="K402"/>
  <c r="K401"/>
  <c r="L400"/>
  <c r="K400"/>
  <c r="J400"/>
  <c r="I400"/>
  <c r="H400"/>
  <c r="G400"/>
  <c r="F400"/>
  <c r="E400"/>
  <c r="L399"/>
  <c r="K399"/>
  <c r="J399"/>
  <c r="I399"/>
  <c r="I389" s="1"/>
  <c r="H399"/>
  <c r="G399"/>
  <c r="F399"/>
  <c r="E399"/>
  <c r="E389" s="1"/>
  <c r="K397"/>
  <c r="L396"/>
  <c r="K396"/>
  <c r="J396"/>
  <c r="I396"/>
  <c r="H396"/>
  <c r="G396"/>
  <c r="F396"/>
  <c r="E396"/>
  <c r="K395"/>
  <c r="K391" s="1"/>
  <c r="K390" s="1"/>
  <c r="K389" s="1"/>
  <c r="K394"/>
  <c r="K393"/>
  <c r="K392"/>
  <c r="L391"/>
  <c r="J391"/>
  <c r="I391"/>
  <c r="H391"/>
  <c r="G391"/>
  <c r="F391"/>
  <c r="E391"/>
  <c r="L390"/>
  <c r="J390"/>
  <c r="I390"/>
  <c r="H390"/>
  <c r="G390"/>
  <c r="F390"/>
  <c r="E390"/>
  <c r="L389"/>
  <c r="J389"/>
  <c r="H389"/>
  <c r="G389"/>
  <c r="F389"/>
  <c r="K388"/>
  <c r="K387"/>
  <c r="K386"/>
  <c r="K385"/>
  <c r="K384"/>
  <c r="K383"/>
  <c r="K382"/>
  <c r="K381"/>
  <c r="K380"/>
  <c r="K379"/>
  <c r="K378"/>
  <c r="K377"/>
  <c r="K376"/>
  <c r="K375"/>
  <c r="K374"/>
  <c r="K373"/>
  <c r="K372"/>
  <c r="K371"/>
  <c r="K370"/>
  <c r="K369"/>
  <c r="K368"/>
  <c r="K367"/>
  <c r="K366"/>
  <c r="K365"/>
  <c r="K364"/>
  <c r="K363"/>
  <c r="K362"/>
  <c r="K361"/>
  <c r="K360"/>
  <c r="K359"/>
  <c r="K358"/>
  <c r="L357"/>
  <c r="K357"/>
  <c r="J357"/>
  <c r="I357"/>
  <c r="H357"/>
  <c r="G357"/>
  <c r="F357"/>
  <c r="E357"/>
  <c r="K356"/>
  <c r="K355"/>
  <c r="K354"/>
  <c r="K353"/>
  <c r="L352"/>
  <c r="K352"/>
  <c r="K350" s="1"/>
  <c r="J352"/>
  <c r="I352"/>
  <c r="I350" s="1"/>
  <c r="H352"/>
  <c r="G352"/>
  <c r="G350" s="1"/>
  <c r="F352"/>
  <c r="E352"/>
  <c r="E350" s="1"/>
  <c r="K351"/>
  <c r="L350"/>
  <c r="J350"/>
  <c r="H350"/>
  <c r="F350"/>
  <c r="K349"/>
  <c r="K348"/>
  <c r="K347"/>
  <c r="K346"/>
  <c r="K345"/>
  <c r="K344"/>
  <c r="K343"/>
  <c r="K342"/>
  <c r="K341"/>
  <c r="K340"/>
  <c r="K339"/>
  <c r="K338"/>
  <c r="K337"/>
  <c r="K336"/>
  <c r="K335"/>
  <c r="K334"/>
  <c r="K333"/>
  <c r="K332"/>
  <c r="K331"/>
  <c r="K330"/>
  <c r="K329"/>
  <c r="K328"/>
  <c r="K327"/>
  <c r="K326"/>
  <c r="K325"/>
  <c r="K324"/>
  <c r="K323"/>
  <c r="K322"/>
  <c r="K321"/>
  <c r="K320"/>
  <c r="K319"/>
  <c r="K318"/>
  <c r="K317"/>
  <c r="K316"/>
  <c r="K315"/>
  <c r="K314"/>
  <c r="K313"/>
  <c r="K312"/>
  <c r="K311"/>
  <c r="K310"/>
  <c r="K309"/>
  <c r="K308"/>
  <c r="K307"/>
  <c r="K306"/>
  <c r="K305"/>
  <c r="K304"/>
  <c r="K303"/>
  <c r="K302"/>
  <c r="K301"/>
  <c r="K300"/>
  <c r="K299"/>
  <c r="K298"/>
  <c r="K297"/>
  <c r="K296"/>
  <c r="K295"/>
  <c r="K294"/>
  <c r="K293"/>
  <c r="K292"/>
  <c r="K291"/>
  <c r="K290"/>
  <c r="K289"/>
  <c r="K288"/>
  <c r="K287"/>
  <c r="K286"/>
  <c r="K285"/>
  <c r="K284"/>
  <c r="K283"/>
  <c r="K282"/>
  <c r="K281"/>
  <c r="K280"/>
  <c r="K279"/>
  <c r="K278"/>
  <c r="K277"/>
  <c r="K276"/>
  <c r="K275"/>
  <c r="L274"/>
  <c r="K274"/>
  <c r="J274"/>
  <c r="I274"/>
  <c r="H274"/>
  <c r="G274"/>
  <c r="F274"/>
  <c r="E274"/>
  <c r="K273"/>
  <c r="K272"/>
  <c r="K271" s="1"/>
  <c r="L271"/>
  <c r="J271"/>
  <c r="I271"/>
  <c r="H271"/>
  <c r="G271"/>
  <c r="F271"/>
  <c r="E271"/>
  <c r="K270"/>
  <c r="K269"/>
  <c r="K268"/>
  <c r="K267"/>
  <c r="K263" s="1"/>
  <c r="K266"/>
  <c r="K265"/>
  <c r="K264"/>
  <c r="L263"/>
  <c r="J263"/>
  <c r="I263"/>
  <c r="H263"/>
  <c r="G263"/>
  <c r="F263"/>
  <c r="E263"/>
  <c r="K262"/>
  <c r="K261"/>
  <c r="K260"/>
  <c r="K258" s="1"/>
  <c r="K259"/>
  <c r="L258"/>
  <c r="J258"/>
  <c r="I258"/>
  <c r="H258"/>
  <c r="G258"/>
  <c r="F258"/>
  <c r="E258"/>
  <c r="K257"/>
  <c r="K256"/>
  <c r="K255"/>
  <c r="K254"/>
  <c r="K253"/>
  <c r="K252"/>
  <c r="K251"/>
  <c r="K250"/>
  <c r="K249"/>
  <c r="K248"/>
  <c r="K247"/>
  <c r="K246"/>
  <c r="K245"/>
  <c r="K244"/>
  <c r="K243"/>
  <c r="K242"/>
  <c r="K241"/>
  <c r="K240"/>
  <c r="K239"/>
  <c r="K238"/>
  <c r="K237"/>
  <c r="K236"/>
  <c r="K235"/>
  <c r="K234"/>
  <c r="K233"/>
  <c r="K232"/>
  <c r="K231"/>
  <c r="K230"/>
  <c r="K229"/>
  <c r="K228"/>
  <c r="K227" s="1"/>
  <c r="K226" s="1"/>
  <c r="L227"/>
  <c r="J227"/>
  <c r="I227"/>
  <c r="H227"/>
  <c r="G227"/>
  <c r="F227"/>
  <c r="E227"/>
  <c r="L226"/>
  <c r="J226"/>
  <c r="I226"/>
  <c r="H226"/>
  <c r="G226"/>
  <c r="F226"/>
  <c r="E226"/>
  <c r="K225"/>
  <c r="K224"/>
  <c r="K223"/>
  <c r="K222"/>
  <c r="K221"/>
  <c r="K220"/>
  <c r="K219"/>
  <c r="K218"/>
  <c r="K217"/>
  <c r="K216"/>
  <c r="K215"/>
  <c r="K214"/>
  <c r="K213"/>
  <c r="K212"/>
  <c r="K211"/>
  <c r="K210"/>
  <c r="K209"/>
  <c r="K208"/>
  <c r="K207"/>
  <c r="K206"/>
  <c r="K205"/>
  <c r="K204" s="1"/>
  <c r="L204"/>
  <c r="J204"/>
  <c r="I204"/>
  <c r="H204"/>
  <c r="G204"/>
  <c r="F204"/>
  <c r="E204"/>
  <c r="K203"/>
  <c r="K202"/>
  <c r="K201"/>
  <c r="K200"/>
  <c r="K199"/>
  <c r="K198"/>
  <c r="K197"/>
  <c r="K196"/>
  <c r="K195"/>
  <c r="K194"/>
  <c r="K193"/>
  <c r="K192"/>
  <c r="K191"/>
  <c r="K190"/>
  <c r="K189"/>
  <c r="K188"/>
  <c r="K187"/>
  <c r="K186"/>
  <c r="K185"/>
  <c r="K184"/>
  <c r="K183"/>
  <c r="K182"/>
  <c r="K181"/>
  <c r="K180"/>
  <c r="K179"/>
  <c r="K178"/>
  <c r="K177"/>
  <c r="K176"/>
  <c r="K175"/>
  <c r="K174"/>
  <c r="K173"/>
  <c r="K172"/>
  <c r="K171"/>
  <c r="K170"/>
  <c r="K169"/>
  <c r="K168"/>
  <c r="K167"/>
  <c r="K166"/>
  <c r="K165"/>
  <c r="K164"/>
  <c r="K163"/>
  <c r="K162"/>
  <c r="K161"/>
  <c r="K160"/>
  <c r="K159" s="1"/>
  <c r="L159"/>
  <c r="J159"/>
  <c r="I159"/>
  <c r="H159"/>
  <c r="G159"/>
  <c r="F159"/>
  <c r="E159"/>
  <c r="L158"/>
  <c r="J158"/>
  <c r="I158"/>
  <c r="H158"/>
  <c r="G158"/>
  <c r="F158"/>
  <c r="E158"/>
  <c r="K157"/>
  <c r="K156"/>
  <c r="K155"/>
  <c r="K154"/>
  <c r="K153" s="1"/>
  <c r="L153"/>
  <c r="J153"/>
  <c r="I153"/>
  <c r="H153"/>
  <c r="G153"/>
  <c r="F153"/>
  <c r="E153"/>
  <c r="K152"/>
  <c r="K151"/>
  <c r="K150"/>
  <c r="K149"/>
  <c r="K148"/>
  <c r="K147"/>
  <c r="K146"/>
  <c r="K145"/>
  <c r="K144"/>
  <c r="K143"/>
  <c r="K142"/>
  <c r="K141"/>
  <c r="K140"/>
  <c r="K139"/>
  <c r="K138"/>
  <c r="K137"/>
  <c r="K136"/>
  <c r="K135"/>
  <c r="K134"/>
  <c r="K133"/>
  <c r="K132"/>
  <c r="L131"/>
  <c r="K131"/>
  <c r="J131"/>
  <c r="I131"/>
  <c r="H131"/>
  <c r="G131"/>
  <c r="F131"/>
  <c r="E131"/>
  <c r="K130"/>
  <c r="K129"/>
  <c r="K128"/>
  <c r="K127"/>
  <c r="K126"/>
  <c r="K125"/>
  <c r="K124" s="1"/>
  <c r="L124"/>
  <c r="J124"/>
  <c r="I124"/>
  <c r="H124"/>
  <c r="G124"/>
  <c r="F124"/>
  <c r="E124"/>
  <c r="K123"/>
  <c r="K122"/>
  <c r="K121"/>
  <c r="K120"/>
  <c r="K119" s="1"/>
  <c r="K115" s="1"/>
  <c r="L119"/>
  <c r="L115" s="1"/>
  <c r="J119"/>
  <c r="I119"/>
  <c r="I115" s="1"/>
  <c r="H119"/>
  <c r="H115" s="1"/>
  <c r="G119"/>
  <c r="F119"/>
  <c r="E119"/>
  <c r="E115" s="1"/>
  <c r="K118"/>
  <c r="K117"/>
  <c r="L116"/>
  <c r="K116"/>
  <c r="J116"/>
  <c r="I116"/>
  <c r="H116"/>
  <c r="G116"/>
  <c r="F116"/>
  <c r="E116"/>
  <c r="J115"/>
  <c r="G115"/>
  <c r="F115"/>
  <c r="I114"/>
  <c r="K114" s="1"/>
  <c r="K113"/>
  <c r="K112"/>
  <c r="K111"/>
  <c r="K110"/>
  <c r="K109"/>
  <c r="I109"/>
  <c r="I108"/>
  <c r="K108" s="1"/>
  <c r="K107"/>
  <c r="K105" s="1"/>
  <c r="K106"/>
  <c r="L105"/>
  <c r="J105"/>
  <c r="H105"/>
  <c r="G105"/>
  <c r="F105"/>
  <c r="F55" s="1"/>
  <c r="E105"/>
  <c r="K104"/>
  <c r="K103"/>
  <c r="K102"/>
  <c r="K101"/>
  <c r="K100"/>
  <c r="K99"/>
  <c r="K98"/>
  <c r="K97" s="1"/>
  <c r="L97"/>
  <c r="J97"/>
  <c r="I97"/>
  <c r="H97"/>
  <c r="G97"/>
  <c r="F97"/>
  <c r="E97"/>
  <c r="K96"/>
  <c r="K95"/>
  <c r="K94"/>
  <c r="K93"/>
  <c r="K92"/>
  <c r="K91"/>
  <c r="K90"/>
  <c r="K89"/>
  <c r="K88"/>
  <c r="K87"/>
  <c r="K86"/>
  <c r="K85"/>
  <c r="I85"/>
  <c r="K84"/>
  <c r="K83"/>
  <c r="K82"/>
  <c r="I81"/>
  <c r="K81" s="1"/>
  <c r="K80" s="1"/>
  <c r="L80"/>
  <c r="J80"/>
  <c r="I80"/>
  <c r="H80"/>
  <c r="G80"/>
  <c r="F80"/>
  <c r="E80"/>
  <c r="I79"/>
  <c r="K79" s="1"/>
  <c r="K76" s="1"/>
  <c r="K78"/>
  <c r="K77"/>
  <c r="L76"/>
  <c r="J76"/>
  <c r="H76"/>
  <c r="I76" s="1"/>
  <c r="G76"/>
  <c r="F76"/>
  <c r="E76"/>
  <c r="K75"/>
  <c r="K74"/>
  <c r="K73"/>
  <c r="K72"/>
  <c r="L71"/>
  <c r="K71"/>
  <c r="J71"/>
  <c r="I71"/>
  <c r="H71"/>
  <c r="G71"/>
  <c r="G55" s="1"/>
  <c r="F71"/>
  <c r="E71"/>
  <c r="K70"/>
  <c r="K69"/>
  <c r="K68" s="1"/>
  <c r="L68"/>
  <c r="J68"/>
  <c r="I68"/>
  <c r="H68"/>
  <c r="G68"/>
  <c r="F68"/>
  <c r="E68"/>
  <c r="E55" s="1"/>
  <c r="E21" s="1"/>
  <c r="E20" s="1"/>
  <c r="K67"/>
  <c r="I66"/>
  <c r="K66" s="1"/>
  <c r="I65"/>
  <c r="J65" s="1"/>
  <c r="K65" s="1"/>
  <c r="I64"/>
  <c r="K64" s="1"/>
  <c r="I63"/>
  <c r="J63" s="1"/>
  <c r="K62"/>
  <c r="I62"/>
  <c r="I61"/>
  <c r="K61" s="1"/>
  <c r="K60"/>
  <c r="I60"/>
  <c r="I59"/>
  <c r="K59" s="1"/>
  <c r="K58"/>
  <c r="I58"/>
  <c r="I57"/>
  <c r="K57" s="1"/>
  <c r="L56"/>
  <c r="L55" s="1"/>
  <c r="H56"/>
  <c r="H55" s="1"/>
  <c r="G56"/>
  <c r="F56"/>
  <c r="E56"/>
  <c r="K54"/>
  <c r="G53"/>
  <c r="H53" s="1"/>
  <c r="F53"/>
  <c r="K52"/>
  <c r="I52"/>
  <c r="K51"/>
  <c r="I51"/>
  <c r="K50"/>
  <c r="I50"/>
  <c r="K49"/>
  <c r="I49"/>
  <c r="L48"/>
  <c r="J48"/>
  <c r="J22" s="1"/>
  <c r="F48"/>
  <c r="F22" s="1"/>
  <c r="F21" s="1"/>
  <c r="F20" s="1"/>
  <c r="E48"/>
  <c r="K47"/>
  <c r="K46"/>
  <c r="K45"/>
  <c r="K44"/>
  <c r="K43"/>
  <c r="K41" s="1"/>
  <c r="K42"/>
  <c r="L41"/>
  <c r="L22" s="1"/>
  <c r="J41"/>
  <c r="I41"/>
  <c r="H41"/>
  <c r="G41"/>
  <c r="F41"/>
  <c r="E41"/>
  <c r="K40"/>
  <c r="I39"/>
  <c r="K39" s="1"/>
  <c r="I38"/>
  <c r="K38" s="1"/>
  <c r="I37"/>
  <c r="K37" s="1"/>
  <c r="K36"/>
  <c r="K35"/>
  <c r="I34"/>
  <c r="K34" s="1"/>
  <c r="I33"/>
  <c r="K33" s="1"/>
  <c r="I32"/>
  <c r="K32" s="1"/>
  <c r="I31"/>
  <c r="K31" s="1"/>
  <c r="I30"/>
  <c r="K30" s="1"/>
  <c r="I29"/>
  <c r="K29" s="1"/>
  <c r="I28"/>
  <c r="K28" s="1"/>
  <c r="I27"/>
  <c r="K27" s="1"/>
  <c r="I26"/>
  <c r="K26" s="1"/>
  <c r="I25"/>
  <c r="K25" s="1"/>
  <c r="I24"/>
  <c r="K24" s="1"/>
  <c r="L23"/>
  <c r="J23"/>
  <c r="H23"/>
  <c r="G23"/>
  <c r="F23"/>
  <c r="E23"/>
  <c r="E22"/>
  <c r="K23" l="1"/>
  <c r="I53"/>
  <c r="H48"/>
  <c r="H22" s="1"/>
  <c r="H21" s="1"/>
  <c r="H20" s="1"/>
  <c r="L21"/>
  <c r="L20" s="1"/>
  <c r="J56"/>
  <c r="J55" s="1"/>
  <c r="J21" s="1"/>
  <c r="J20" s="1"/>
  <c r="K158"/>
  <c r="J428"/>
  <c r="K428" s="1"/>
  <c r="K63"/>
  <c r="K56" s="1"/>
  <c r="K55" s="1"/>
  <c r="I105"/>
  <c r="I23"/>
  <c r="G48"/>
  <c r="G22" s="1"/>
  <c r="G21" s="1"/>
  <c r="G20" s="1"/>
  <c r="I56"/>
  <c r="I55" s="1"/>
  <c r="K53" l="1"/>
  <c r="K48" s="1"/>
  <c r="K22" s="1"/>
  <c r="K21" s="1"/>
  <c r="K20" s="1"/>
  <c r="I48"/>
  <c r="I22" s="1"/>
  <c r="I21" s="1"/>
  <c r="I20" s="1"/>
</calcChain>
</file>

<file path=xl/sharedStrings.xml><?xml version="1.0" encoding="utf-8"?>
<sst xmlns="http://schemas.openxmlformats.org/spreadsheetml/2006/main" count="860" uniqueCount="807">
  <si>
    <t>INSPECTORATUL TERITORIAL DE MUNCA GALATI</t>
  </si>
  <si>
    <t>Anexa 7</t>
  </si>
  <si>
    <t xml:space="preserve">CONTUL DE EXECUTIE A BUGETULUI INSTITUTIILOR PUBLICE- Cheltuieli </t>
  </si>
  <si>
    <t xml:space="preserve"> la data de  31 DECEMBRIE 2017</t>
  </si>
  <si>
    <t>Cod 21        Capitol ……6810………………… Subcapitol ……………………………..</t>
  </si>
  <si>
    <t>-lei-</t>
  </si>
  <si>
    <t>DENUMIREA INDICATORILOR*)</t>
  </si>
  <si>
    <t>Cod indicator</t>
  </si>
  <si>
    <t>Credite angajament</t>
  </si>
  <si>
    <t>Credite bugetare</t>
  </si>
  <si>
    <t>Angajamente bugetare</t>
  </si>
  <si>
    <t>Angajamente legale</t>
  </si>
  <si>
    <t>Plati efectuate</t>
  </si>
  <si>
    <t>Angajamente legale de platit</t>
  </si>
  <si>
    <t>Cheltuieli efective</t>
  </si>
  <si>
    <t>Initiale</t>
  </si>
  <si>
    <t>trimestriale cumulate</t>
  </si>
  <si>
    <t>A</t>
  </si>
  <si>
    <t>B</t>
  </si>
  <si>
    <t>7=5- 6</t>
  </si>
  <si>
    <t xml:space="preserve"> TOTAL CHELTUIELI (01+70+79+84)</t>
  </si>
  <si>
    <t xml:space="preserve">      CHELTUIELI CURENTE (10+20+30+40+50+51+55+57+59)</t>
  </si>
  <si>
    <t>0 1</t>
  </si>
  <si>
    <t>TITLUL I  CHELTUIELI DE PERSONAL (cod 10.01+10.02+10.03)</t>
  </si>
  <si>
    <t>Cheltuieli salariale in bani  ( cod 10.01.01 la 10.01.30)</t>
  </si>
  <si>
    <t>10.01</t>
  </si>
  <si>
    <t>Salarii de baza</t>
  </si>
  <si>
    <t>10.01.01</t>
  </si>
  <si>
    <t>Salarii de merit</t>
  </si>
  <si>
    <t>10.01.02</t>
  </si>
  <si>
    <t>Indemnizatie de conducere</t>
  </si>
  <si>
    <t>10.01.03</t>
  </si>
  <si>
    <t>Spor de vechime</t>
  </si>
  <si>
    <t>10.01.04</t>
  </si>
  <si>
    <t>Sporuri pentru conditii de munca</t>
  </si>
  <si>
    <t>10.01.05</t>
  </si>
  <si>
    <t>Alte sporuri</t>
  </si>
  <si>
    <t>10.01.06</t>
  </si>
  <si>
    <t>Ore suplimentare</t>
  </si>
  <si>
    <t>10.01.07</t>
  </si>
  <si>
    <t>Fond de premii</t>
  </si>
  <si>
    <t>10.01.08</t>
  </si>
  <si>
    <t>Prima de vacanta</t>
  </si>
  <si>
    <t>10.01.09</t>
  </si>
  <si>
    <t>Fond pentru posturi ocupate prin cumul</t>
  </si>
  <si>
    <t>10.01.10</t>
  </si>
  <si>
    <t>Fond aferent platii cu ora</t>
  </si>
  <si>
    <t>10.01.11</t>
  </si>
  <si>
    <t>Indemnizatii platite unor persoane din afara unitatii</t>
  </si>
  <si>
    <t>10.01.12</t>
  </si>
  <si>
    <t xml:space="preserve">Indemnizatii de delegare </t>
  </si>
  <si>
    <t>10.01.13</t>
  </si>
  <si>
    <t>Indemnizatii de  detasare</t>
  </si>
  <si>
    <t>10.01.14</t>
  </si>
  <si>
    <t>Alocatii pentru transportul la si de la locul de munca</t>
  </si>
  <si>
    <t>10.01.15</t>
  </si>
  <si>
    <t>Alocatii pentru locuinte</t>
  </si>
  <si>
    <t>10.01.16</t>
  </si>
  <si>
    <t>Alte drepturi salariale in bani</t>
  </si>
  <si>
    <t>10.01.30</t>
  </si>
  <si>
    <t>Cheltuieli salariale in natura  ( cod 10.02.01 la 10.02.30)</t>
  </si>
  <si>
    <t>10.02</t>
  </si>
  <si>
    <t xml:space="preserve">Tichete de masa  </t>
  </si>
  <si>
    <t>10.02.01</t>
  </si>
  <si>
    <t>Norme de hrana</t>
  </si>
  <si>
    <t>10.02.02</t>
  </si>
  <si>
    <t>Uniforme si echipament obligatoriu</t>
  </si>
  <si>
    <t>10.02.03</t>
  </si>
  <si>
    <t>Locuinta de serviciu folosita de salariat si familia sa</t>
  </si>
  <si>
    <t>10.02.04</t>
  </si>
  <si>
    <t>Transportul la si de la locul de munca</t>
  </si>
  <si>
    <t>10.02.05</t>
  </si>
  <si>
    <t>Alte drepturi salariale in natura</t>
  </si>
  <si>
    <t>10.02.30</t>
  </si>
  <si>
    <t>Contributii (cod 10.03.01 la 10.03.06)</t>
  </si>
  <si>
    <t>10.03</t>
  </si>
  <si>
    <t>Contributii de asigurari sociale de stat</t>
  </si>
  <si>
    <t>10.03.01</t>
  </si>
  <si>
    <t xml:space="preserve">Contributii de asigurări de somaj </t>
  </si>
  <si>
    <t>10.03.02</t>
  </si>
  <si>
    <t xml:space="preserve">Contributii de asigurari sociale de sanatate </t>
  </si>
  <si>
    <t>10.03.03</t>
  </si>
  <si>
    <t>Contributii de asigurari pentru accidente de munca si boli profesionale</t>
  </si>
  <si>
    <t>10.03.04</t>
  </si>
  <si>
    <t>Prime de asigurare de  viata platite de angajator pentru angajati</t>
  </si>
  <si>
    <t>10.03.05</t>
  </si>
  <si>
    <t>Contributii pentru concedii si indemnizatii</t>
  </si>
  <si>
    <t>10.03.06</t>
  </si>
  <si>
    <t>TITLUL II  BUNURI SI SERVICII (cod 20.01 la 20.30)</t>
  </si>
  <si>
    <t>20</t>
  </si>
  <si>
    <t>Bunuri si servicii  (cod 20.01.01 la 20.01.30)</t>
  </si>
  <si>
    <t>20.01</t>
  </si>
  <si>
    <t>Furnituri de birou</t>
  </si>
  <si>
    <t>20.01.01</t>
  </si>
  <si>
    <t>Materiale pentru curatenie</t>
  </si>
  <si>
    <t>20.01.02</t>
  </si>
  <si>
    <t>Încalzit, Iluminat si forta motrica</t>
  </si>
  <si>
    <t>20.01.03</t>
  </si>
  <si>
    <t>Apa, canal si salubritate</t>
  </si>
  <si>
    <t>20.01.04</t>
  </si>
  <si>
    <t>Carburanti si lubrifianti</t>
  </si>
  <si>
    <t>20.01.05</t>
  </si>
  <si>
    <t>Piese de schimb</t>
  </si>
  <si>
    <t>20.01.06</t>
  </si>
  <si>
    <t>Transport</t>
  </si>
  <si>
    <t>20.01.07</t>
  </si>
  <si>
    <t xml:space="preserve">Posta, telecomunicatii, radio, tv, internet </t>
  </si>
  <si>
    <t>20.01.08</t>
  </si>
  <si>
    <t xml:space="preserve">Materiale si prestari de servicii cu caracter functional </t>
  </si>
  <si>
    <t>20.01.09</t>
  </si>
  <si>
    <t>Alte bunuri si servicii pentru întretinere si functionare</t>
  </si>
  <si>
    <t>20.01.30</t>
  </si>
  <si>
    <t xml:space="preserve">Reparatii curente </t>
  </si>
  <si>
    <t>20.02</t>
  </si>
  <si>
    <t>Hrana (cod 20.03.01+20.03.02)</t>
  </si>
  <si>
    <t>20.03</t>
  </si>
  <si>
    <t>Hrana pentru oameni</t>
  </si>
  <si>
    <t>20.03.01</t>
  </si>
  <si>
    <t>Hrana pentru animale</t>
  </si>
  <si>
    <t>20.03.02</t>
  </si>
  <si>
    <t>Medicamente si materiale sanitare  (cod 20.04.01 la 20.04.04)</t>
  </si>
  <si>
    <t>20.04</t>
  </si>
  <si>
    <t xml:space="preserve">Medicamente </t>
  </si>
  <si>
    <t>20.04.01</t>
  </si>
  <si>
    <t>Materiale sanitare</t>
  </si>
  <si>
    <t>20.04.02</t>
  </si>
  <si>
    <t>Reactivi</t>
  </si>
  <si>
    <t>20.04.03</t>
  </si>
  <si>
    <t>Dezinfectanti</t>
  </si>
  <si>
    <t>20.04.04</t>
  </si>
  <si>
    <t>Bunuri de natura obiectelor de inventar  (cod 20.05.01 la 20.05.30)</t>
  </si>
  <si>
    <t>20.05</t>
  </si>
  <si>
    <t>Uniforme si echipament</t>
  </si>
  <si>
    <t>20.05.01</t>
  </si>
  <si>
    <t>Lenjerie si accesorii de pat</t>
  </si>
  <si>
    <t>20.05.03</t>
  </si>
  <si>
    <t>Alte obiecte de inventar</t>
  </si>
  <si>
    <t>20.05.30</t>
  </si>
  <si>
    <t>Deplasari, detasari, transferari  (cod 20.06.01+20.06.02)</t>
  </si>
  <si>
    <t>20.06</t>
  </si>
  <si>
    <t>Deplasari interne, detaşări, transferări</t>
  </si>
  <si>
    <t>20.06.01</t>
  </si>
  <si>
    <t>Deplasari în străinătate</t>
  </si>
  <si>
    <t>20.06.02</t>
  </si>
  <si>
    <t>Materiale de laborator</t>
  </si>
  <si>
    <t>20.09</t>
  </si>
  <si>
    <t>Cercetare-dezvoltare</t>
  </si>
  <si>
    <t>20.10</t>
  </si>
  <si>
    <t>Carti, publicatii si materiale documentare</t>
  </si>
  <si>
    <t>20.11</t>
  </si>
  <si>
    <t>Consultanta si expertiza</t>
  </si>
  <si>
    <t>20.12</t>
  </si>
  <si>
    <t>Pregatire profesionala</t>
  </si>
  <si>
    <t>20.13</t>
  </si>
  <si>
    <t>Protectia muncii</t>
  </si>
  <si>
    <t>20.14</t>
  </si>
  <si>
    <t>Munitie, furnituri si armament de natura activelor fixe pentru armată</t>
  </si>
  <si>
    <t>20.15</t>
  </si>
  <si>
    <t>Studii si cercetari</t>
  </si>
  <si>
    <t>20.16</t>
  </si>
  <si>
    <t>Plati pentru finantarea patrimoniului genetic al animalelor</t>
  </si>
  <si>
    <t>20.18</t>
  </si>
  <si>
    <t>Contribuţii ale administratiei publice locale la realizarea unor lucrări şi servicii de interes public local, in baza unor conventii sau contracte de asociere</t>
  </si>
  <si>
    <t>20.19</t>
  </si>
  <si>
    <t>Reabilitare infrastructura program inundatii pentru autoritati publice locale</t>
  </si>
  <si>
    <t>20.20</t>
  </si>
  <si>
    <t xml:space="preserve">Meteorologie </t>
  </si>
  <si>
    <t>20.21</t>
  </si>
  <si>
    <t>Finantarea actiunilor din domeniul apelor</t>
  </si>
  <si>
    <t>20.22</t>
  </si>
  <si>
    <t xml:space="preserve">Prevenirea si combaterea inundatiilor si ingheturilor </t>
  </si>
  <si>
    <t>20.23</t>
  </si>
  <si>
    <t>Comisioane  si alte costuri aferente imprumuturilor  (cod 20.24.01 la 20.24.04)</t>
  </si>
  <si>
    <t>20.24</t>
  </si>
  <si>
    <t>Comisioane  si alte costuri aferente imprumuturilor externe</t>
  </si>
  <si>
    <t>20.24.01</t>
  </si>
  <si>
    <t>Comisioane  si alte costuri aferente imprumuturilor interne</t>
  </si>
  <si>
    <t>20.24.02</t>
  </si>
  <si>
    <t>Stabilirea riscului de tara</t>
  </si>
  <si>
    <t>20.24.03</t>
  </si>
  <si>
    <t>Comisioane  si alte costuri aferente  imprumuturilor preluate  de  Ministerul Finantelor Publice in baza OuG.  64/2007</t>
  </si>
  <si>
    <t>20.24.04</t>
  </si>
  <si>
    <t>Cheltuieli judiciare si extrajudiciare derivate din actiuni in reprezentarea intereselor statului, potrivit dispozitiilor legale</t>
  </si>
  <si>
    <t>20.25</t>
  </si>
  <si>
    <t>Tichete cadou</t>
  </si>
  <si>
    <t>20.27</t>
  </si>
  <si>
    <t>Ajutor public judiciar</t>
  </si>
  <si>
    <t>20.28</t>
  </si>
  <si>
    <t>Alte cheltuieli  (cod 20.30.01 la 20.30.30)</t>
  </si>
  <si>
    <t>20.30</t>
  </si>
  <si>
    <t>Reclama si publicitate</t>
  </si>
  <si>
    <t>20.30.01</t>
  </si>
  <si>
    <t xml:space="preserve">Protocol si reprezentare </t>
  </si>
  <si>
    <t>20.30.02</t>
  </si>
  <si>
    <t>Prime de asigurare non-viata</t>
  </si>
  <si>
    <t>20.30.03</t>
  </si>
  <si>
    <t>Chirii</t>
  </si>
  <si>
    <t>20.30.04</t>
  </si>
  <si>
    <t>Prestări servicii pentru transmiterea drepturilor</t>
  </si>
  <si>
    <t>20.30.06</t>
  </si>
  <si>
    <t>Fondul Presedintelui/Fondul conducatorului institutiei publice</t>
  </si>
  <si>
    <t>20.30.07</t>
  </si>
  <si>
    <t>Fondul Primului ministru</t>
  </si>
  <si>
    <t>20.30.08</t>
  </si>
  <si>
    <t>Executarea silită a creanţelor bugetare</t>
  </si>
  <si>
    <t>20.30.09</t>
  </si>
  <si>
    <t>Alte cheltuieli cu bunuri si servicii</t>
  </si>
  <si>
    <t>20.30.30</t>
  </si>
  <si>
    <t>TITLUL III DOBANZI (cod 30.01+30.02+30.04)</t>
  </si>
  <si>
    <t>30</t>
  </si>
  <si>
    <t>Dobanzi aferente datoriei publice interne (cod 30.01.01+30.01.02)</t>
  </si>
  <si>
    <t>30.01</t>
  </si>
  <si>
    <t>Dobanzi aferente datoriei publice interne directe</t>
  </si>
  <si>
    <t>30.01.01</t>
  </si>
  <si>
    <t xml:space="preserve">Dobânzi aferente creditelor interne garantate </t>
  </si>
  <si>
    <t>30.01.02</t>
  </si>
  <si>
    <t>Dobanzi aferente datoriei publice externe (cod 30.02.01 la 30.02.05)</t>
  </si>
  <si>
    <t>30.02</t>
  </si>
  <si>
    <t>Dobanzi, aferente datoriei publice externe directe</t>
  </si>
  <si>
    <t>30.02.01</t>
  </si>
  <si>
    <t xml:space="preserve">Dobanzi aferente creditelor externe contractate de ordonatorii de credite </t>
  </si>
  <si>
    <t>30.02.02</t>
  </si>
  <si>
    <t>Dobanzi aferente creditelor externe garantate si/sau directe subimprumutate</t>
  </si>
  <si>
    <t>30.02.03</t>
  </si>
  <si>
    <t xml:space="preserve">Dobanzi aferente datoriei publice externe locale </t>
  </si>
  <si>
    <t>30.02.05</t>
  </si>
  <si>
    <t>Alte dobanzi (cod 30.03.01 la 30.03.05)</t>
  </si>
  <si>
    <t>30.03</t>
  </si>
  <si>
    <t>Dobanzi aferente imprumuturilor din fondul de tezaur</t>
  </si>
  <si>
    <t>30.03.01</t>
  </si>
  <si>
    <t>Dobanda datorata trezoreriei statului</t>
  </si>
  <si>
    <t>30.03.02</t>
  </si>
  <si>
    <t>Dobanzi aferente imprumuturilor temporare din trezoreria statului</t>
  </si>
  <si>
    <t>30.03.03</t>
  </si>
  <si>
    <t>Dobanzi la depozite si disponibilitati pastrate in contul trezoreriei statului</t>
  </si>
  <si>
    <t>30.03.04</t>
  </si>
  <si>
    <t>Dobanzi  la opeatiunile de leasing</t>
  </si>
  <si>
    <t>30.03.05</t>
  </si>
  <si>
    <t>Dobanzi aferente imprumuturilor preluate de MEFin baza OuG 64/2007</t>
  </si>
  <si>
    <t>30.04</t>
  </si>
  <si>
    <t xml:space="preserve">TITLUL IV SUBVENTII (cod 40.01 la 40.30)  </t>
  </si>
  <si>
    <t>40</t>
  </si>
  <si>
    <t>Subvenţii pe produse</t>
  </si>
  <si>
    <t>40.01</t>
  </si>
  <si>
    <t>Subvenţii pe activităţi</t>
  </si>
  <si>
    <t>40.02</t>
  </si>
  <si>
    <t>Subvenţii pentru acoperirea diferenţelor de preţ şi tarif</t>
  </si>
  <si>
    <t>40.03</t>
  </si>
  <si>
    <t>Subventii pentru sustinerea transportului feroviar public de calatori</t>
  </si>
  <si>
    <t>40.04</t>
  </si>
  <si>
    <t>Subventii pentru transportul de calatori cu metroul</t>
  </si>
  <si>
    <t>40.05</t>
  </si>
  <si>
    <t>Actiuni de ecologizare</t>
  </si>
  <si>
    <t>40.06</t>
  </si>
  <si>
    <t>Valorificarea cenusilor de pirita</t>
  </si>
  <si>
    <t>40.07</t>
  </si>
  <si>
    <t>Subvenţii pentru dobânzi la credite bancare</t>
  </si>
  <si>
    <t>40.08</t>
  </si>
  <si>
    <t>Plati catre angajatori  pentru formarea profesionala a angajatilor</t>
  </si>
  <si>
    <t>40.09</t>
  </si>
  <si>
    <t xml:space="preserve">Fonduri nerambursabile pentru crearea de noi locuri de munca </t>
  </si>
  <si>
    <t>40.10</t>
  </si>
  <si>
    <t>Prime acordate producătorilor agricoli</t>
  </si>
  <si>
    <t>40.11</t>
  </si>
  <si>
    <t>Subventii pentru completarea primelor de asigurare pentru factorii de risc din agricultura</t>
  </si>
  <si>
    <t>40.12</t>
  </si>
  <si>
    <t xml:space="preserve">Sustinerea exportului, a mediuluide afacerisi a tranzactiilor internationale </t>
  </si>
  <si>
    <t>40.13</t>
  </si>
  <si>
    <t>Sustinerea infrastructurii de transport</t>
  </si>
  <si>
    <t>40.14</t>
  </si>
  <si>
    <t xml:space="preserve">Sprijinirea producatorilor agricoli </t>
  </si>
  <si>
    <t>40.15</t>
  </si>
  <si>
    <t>Programe de conservare sau de inchidere a minelor</t>
  </si>
  <si>
    <t>40.16</t>
  </si>
  <si>
    <t>Programe de protectie sociala si integrare socioprofesionala a persoanelor cu handicap</t>
  </si>
  <si>
    <t>40.17</t>
  </si>
  <si>
    <t>Protectie sociala in sectorul minier</t>
  </si>
  <si>
    <t>40.18</t>
  </si>
  <si>
    <t>Plati pentru stimularea crearii de locuri de munca</t>
  </si>
  <si>
    <t>40.19</t>
  </si>
  <si>
    <t>Subventii pentru compensarea cresterilor neprevazionate ale preturilor la combustibili</t>
  </si>
  <si>
    <t>40.20</t>
  </si>
  <si>
    <t>Alte subvenţii</t>
  </si>
  <si>
    <t>40.30</t>
  </si>
  <si>
    <t>TITLUL V FONDURI DE REZERVA  (cod 50.01 la 50.05)</t>
  </si>
  <si>
    <t>50</t>
  </si>
  <si>
    <t>Fond de rezerva bugetara la dispozitia Guvernului</t>
  </si>
  <si>
    <t>50.01</t>
  </si>
  <si>
    <t>Fond de interventie la dispozitia Guvernului</t>
  </si>
  <si>
    <t>50.02</t>
  </si>
  <si>
    <t>Fond de rezerva bugetara la dispozitia autoritatilor locale</t>
  </si>
  <si>
    <t>50.04</t>
  </si>
  <si>
    <t>Fondul pentru dezvoltarea satului romanesc</t>
  </si>
  <si>
    <t>50.05</t>
  </si>
  <si>
    <t>TITLUL VI TRANSFERURI INTRE UNITATI ALE ADMINISTRATIEI PUBLICE (cod 55.01+55.02)</t>
  </si>
  <si>
    <t>51</t>
  </si>
  <si>
    <t>Transferuri curente (cod 51.01.01 la 51.01.46)</t>
  </si>
  <si>
    <t>51.01</t>
  </si>
  <si>
    <t xml:space="preserve">Transferuri catre instituţii publice </t>
  </si>
  <si>
    <t>51.01.01</t>
  </si>
  <si>
    <t>Finantarea  de baza a invatamantului superior</t>
  </si>
  <si>
    <t>51.01.02</t>
  </si>
  <si>
    <t xml:space="preserve">Actiuni de sanatate  </t>
  </si>
  <si>
    <t>51.01.03</t>
  </si>
  <si>
    <t>Finantarea  drepturilor acordate persoanelor cu handicap</t>
  </si>
  <si>
    <t>51.01.04</t>
  </si>
  <si>
    <t>Finantarea aeroporturilor de interes local</t>
  </si>
  <si>
    <t>51.01.05</t>
  </si>
  <si>
    <t>Transferuri din Fondul de interventie</t>
  </si>
  <si>
    <t>51.01.06</t>
  </si>
  <si>
    <t>Transferuri din bugetul de stat catre bugetul asigurarilor sociale de stat</t>
  </si>
  <si>
    <t>51.01.07</t>
  </si>
  <si>
    <t>Transferuri din bugetul de stat catre bugetul asigurărilor pentru somaj</t>
  </si>
  <si>
    <t>51.01.08</t>
  </si>
  <si>
    <t>Transferuri privind contributii de sanatate pentru persoane care satisfac serviciul militar  în termen</t>
  </si>
  <si>
    <t>51.01.09</t>
  </si>
  <si>
    <t>Transferuri privind contributii de asigurari de  sanatate pentru persoane care care execută pedepse private de libertate  sau arest preventiv</t>
  </si>
  <si>
    <t>51.01.10</t>
  </si>
  <si>
    <t>Transferuri din bugetul de stat catre bugetul fondului national unic de asigurari  sociale de sănătate</t>
  </si>
  <si>
    <t>51.01.11</t>
  </si>
  <si>
    <t xml:space="preserve">Contributia persoanelor asigurate pentru finantarea ocrotirii sanatatii </t>
  </si>
  <si>
    <t>51.01.12</t>
  </si>
  <si>
    <t>Transferuri  pentru lucrarile de cadastru imobiliar</t>
  </si>
  <si>
    <t>51.01.13</t>
  </si>
  <si>
    <t>Transferuri din bugetele consiliilor judetene pentru finantarea centrelor de zi pentru protectia copilului</t>
  </si>
  <si>
    <t>51.01.14</t>
  </si>
  <si>
    <t>Transferuri din bugetele locale pentru institutiile de asistenta sociala pentru persoanele cu handicap</t>
  </si>
  <si>
    <t>51.01.15</t>
  </si>
  <si>
    <t xml:space="preserve">Transferuri  din bugetul asigurarilor sociale  de stat  către bugetul fondului national unic de asigurări sociale de sănătate </t>
  </si>
  <si>
    <t>51.01.16</t>
  </si>
  <si>
    <t>Transferuri din bugetul asigurărilor pentru şomaj către bugetul asigurărilor sociale de stat</t>
  </si>
  <si>
    <t>51.01.17</t>
  </si>
  <si>
    <t>Transferuri din bugetul asigurarilor pentru somaj catre bugetele locale pentru finantarea programelor pentru ocuparea temporara a fortei de munca si subventionarea locurilor de munca</t>
  </si>
  <si>
    <t>51.01.18</t>
  </si>
  <si>
    <t>Transferuri din bugetul asigurarilor pentru somaj catre bugetul fondului national unic de  asigurari sociale de sanatate</t>
  </si>
  <si>
    <t>51.01.19</t>
  </si>
  <si>
    <t>Transferuri din bugetul asigurărilor pentru şomaj către bugetul asigurărilor sociale de stat reprezentând asigurare pentru accidente  de muncă şi boli profesionale pentru şomeri pe durata practicii profesionale</t>
  </si>
  <si>
    <t>51.01.20</t>
  </si>
  <si>
    <t>Transferuri  din sumele alocate sistemului de  asigurări  pentru accidente de munca si boli profesionale,  cătrel fondul naţional unic de asigurări sociale de sănătate,  reprezentând contribuţia  de asigurari sociale de sanatate pentru persoanelor aflate în concediu medical din cauza de accident de munca sau boala profesionala</t>
  </si>
  <si>
    <t>51.01.21</t>
  </si>
  <si>
    <t>Transferuri reprezentând cota-parte din tarifele de utilizare a spectrului</t>
  </si>
  <si>
    <t>51.01.22</t>
  </si>
  <si>
    <t>Vărsăminte efectuate către bugetul Fondului naţional unic de asigurări sociale de sănătate din valorificarea creanţelor bugetare</t>
  </si>
  <si>
    <t>51.01.23</t>
  </si>
  <si>
    <t>Transferuri din bugetele consiliilor locale şi judeţene pentru acordarea unor ajutoare către unităţile administrativ-teritoriale în situaţii de extremă dificultate</t>
  </si>
  <si>
    <t>51.01.24</t>
  </si>
  <si>
    <t xml:space="preserve">            Programe pentru sanatate </t>
  </si>
  <si>
    <t>51.01.25</t>
  </si>
  <si>
    <t xml:space="preserve">Transferuri privind contributia de asigurari sociale  de sanatate pentru persoanele aflate in concediu pentru cresterea copilului </t>
  </si>
  <si>
    <t>51,01,26</t>
  </si>
  <si>
    <t xml:space="preserve">Transferuri catre bugetele locale din venituri din privatizare realizate de AVAS </t>
  </si>
  <si>
    <t>51.01.27</t>
  </si>
  <si>
    <t>Intretinerea infrastructurii rutiere</t>
  </si>
  <si>
    <t>51,01,28</t>
  </si>
  <si>
    <t>Transferuri privind contributia de sanatate pentru pensionari</t>
  </si>
  <si>
    <t>51.01.30</t>
  </si>
  <si>
    <t>Transferuri privind contributii de sanatate pentru persoane beneficiare de ajutor social</t>
  </si>
  <si>
    <t>51,01,31</t>
  </si>
  <si>
    <t>Reabilitarea termica a cladirilor de locuit</t>
  </si>
  <si>
    <t>51.01.32</t>
  </si>
  <si>
    <t>Transferuri pentru compensarea compensarea cresterilor neprevazute ale preturilor la combustibili</t>
  </si>
  <si>
    <t>51.01.34</t>
  </si>
  <si>
    <t>Transferuri din veniturile proprii ale Ministerului Sanatatii Publice catre bugetul fondului national unic de asigurari sociale de sanatate</t>
  </si>
  <si>
    <t>51.01.35</t>
  </si>
  <si>
    <t xml:space="preserve">Transferuri pentru sprijin financiar la constituirea familiei </t>
  </si>
  <si>
    <t>51.01.36</t>
  </si>
  <si>
    <t>Transferuri pentru acordarea ajutorului pentru incalzirea locuintei cu lemne, carbuni, combustibili petrolieri</t>
  </si>
  <si>
    <t>51.01.37</t>
  </si>
  <si>
    <t>Transferuri din bugetul de stat catre bugetele locale pentru finantarea unitatilor de asistenta medico-sociale</t>
  </si>
  <si>
    <t>51.01.38</t>
  </si>
  <si>
    <t>Transferuri din bugetele consiliilor locale si judetene pentru finantarea unitatilor de asistenta medico-sociale</t>
  </si>
  <si>
    <t>51.01.39</t>
  </si>
  <si>
    <t>Transferuri pentru acordarea trusoului pentru nou-nascuti</t>
  </si>
  <si>
    <t>51.01.40</t>
  </si>
  <si>
    <t>Transferuri catre bugetul de stat din dividende si dobanzi incasate de institutiile implicate in procesul de privatizare</t>
  </si>
  <si>
    <t>51.01.41</t>
  </si>
  <si>
    <t>Contributia varsata la bugetul de stat , pentru organizarea si functionarea Sistemului national unic pentru apleluri de urgenta</t>
  </si>
  <si>
    <t>51.01.42</t>
  </si>
  <si>
    <t>Transferuri de la bugetul de stat catre bugetele locale  pentru finantarea programelor de electrificare</t>
  </si>
  <si>
    <t>51.01.43</t>
  </si>
  <si>
    <t>Transferuri din sumele alocate sistemului de asigurari pentru accidente de munca si boli profesionale, catre fondul national unic de asigurari socialre de sanatate, pentru concedii si indemnizatii datorate persoanelor aflate in incapacitate temporara de munca din cauza de accident de munca sau boala profesionala</t>
  </si>
  <si>
    <t>51.01.44</t>
  </si>
  <si>
    <t>Transferuri din bugetul de stat catre bugetele locale  pentru  finantarea sanatatii</t>
  </si>
  <si>
    <t>51.01.45</t>
  </si>
  <si>
    <t>Transferuri de la bugetele locale catre institutii publice si activitati finantate integral sau partial din venituri proprii pentru finantarea sanatatii</t>
  </si>
  <si>
    <t>51.01.46</t>
  </si>
  <si>
    <t>Transferuri de capital (cod 51.02.01 la 51.02.21)</t>
  </si>
  <si>
    <t>51.02</t>
  </si>
  <si>
    <t xml:space="preserve">Finantarea străzilor care se vor amenaja în perimetrele destinate construcţiilor de cvartale de locuinţe noi </t>
  </si>
  <si>
    <t>51.02.01</t>
  </si>
  <si>
    <t>Finantarea investiţiilor finanţate parţial din împrumuturi externe</t>
  </si>
  <si>
    <t>51.02.02</t>
  </si>
  <si>
    <t>Subprogramul privind pietruirea , reabilitarea, modernizarea si/sau asfaltarea drumurilor de interes local clasate</t>
  </si>
  <si>
    <t>51.02.03</t>
  </si>
  <si>
    <t>Programul pentru construcţii de locuinţe şi săli de sport</t>
  </si>
  <si>
    <t>51.02.04</t>
  </si>
  <si>
    <t>Finanţarea elaborării şi/sau actualizării planurilor urbanistice generale  şi a regulamentelor locale de urbanism</t>
  </si>
  <si>
    <t>51.02.05</t>
  </si>
  <si>
    <t>Retehnologizarea centralelor termice şi electrice  de termoficare</t>
  </si>
  <si>
    <t>51.02.06</t>
  </si>
  <si>
    <t>Finanţarea  studiilor de fezabilitate aferente proiectelor SAPARD</t>
  </si>
  <si>
    <t>51.02.07</t>
  </si>
  <si>
    <t>Aparatura medicala si echipamente de comunicatii in urgenta</t>
  </si>
  <si>
    <t>51.02.08</t>
  </si>
  <si>
    <t>Finanţarea acţiunilor privind reducerea riscului seismic al construcţiilor existente cu destinatie de locuinta</t>
  </si>
  <si>
    <t>51.02.09</t>
  </si>
  <si>
    <t>Plati din contul creditelor garantate si/sau subimprumutate</t>
  </si>
  <si>
    <t>51.02.10</t>
  </si>
  <si>
    <t>Transferuri pentru reparatiicapitale la spitale</t>
  </si>
  <si>
    <t>51.02.11</t>
  </si>
  <si>
    <t>Transferuri pentru finantarea investitiilor la spitale</t>
  </si>
  <si>
    <t>51,02,12</t>
  </si>
  <si>
    <t>Dezvoltarea infrastructurii rutiere</t>
  </si>
  <si>
    <t>51,02,13</t>
  </si>
  <si>
    <t xml:space="preserve">Programe multianuale de mediu si gospodarire a apelor </t>
  </si>
  <si>
    <t>51.02.14</t>
  </si>
  <si>
    <t>Finantarea unor cheltuieli de capital ale unitatilor de invatamant preuniversitar</t>
  </si>
  <si>
    <t>51.02.15</t>
  </si>
  <si>
    <t>Transferuri din bugetul de stat catre bugetele locale din Fondul National de Dezvoltare</t>
  </si>
  <si>
    <t>51.02.16</t>
  </si>
  <si>
    <t>Transferuri de la bugetul de stat catre bugetele locale pentru finantarea investitiilor la spitale</t>
  </si>
  <si>
    <t>51.02.17</t>
  </si>
  <si>
    <t>Transferuri de la bugetul de stat catre bugetele locale pentru finalizarea lucrarilor de constructie a asezamintelor culturale</t>
  </si>
  <si>
    <t>51.02.18</t>
  </si>
  <si>
    <t xml:space="preserve"> </t>
  </si>
  <si>
    <t>Transferuri din bugetul de stat catre bugetele locale din Fondul pentru  dezvoltarea satului romanesc</t>
  </si>
  <si>
    <t>51.02.19</t>
  </si>
  <si>
    <t>Subprogramul privind alimentarea cu apa a satelor</t>
  </si>
  <si>
    <t>51.02.20</t>
  </si>
  <si>
    <t>Transferuri de la bugetul de stat catre bugetele locale pentru realizarea obiectivelor de investitii in turism</t>
  </si>
  <si>
    <t>51.02.21</t>
  </si>
  <si>
    <t>TITLUL VII ALTE TRANSFERURI (cod 55.01+55.02+55.03)</t>
  </si>
  <si>
    <t>55</t>
  </si>
  <si>
    <t>A. Transferuri interne (cod 55.01.01 la 55.01.45)</t>
  </si>
  <si>
    <t>55.01</t>
  </si>
  <si>
    <t>Restructurarea industriei de aparare</t>
  </si>
  <si>
    <t>55.01.01</t>
  </si>
  <si>
    <t>Sprijin financiar pentru activitatea Comitetului Olimpic   si   Sportiv Roman</t>
  </si>
  <si>
    <t>55.01.02</t>
  </si>
  <si>
    <t>Programe cu finantare rambursabila</t>
  </si>
  <si>
    <t>55.01.03</t>
  </si>
  <si>
    <t xml:space="preserve">Fondul de garantare a imprumuturilor acordate intreprinderilor mici si mijlocii    </t>
  </si>
  <si>
    <t>55.01.04</t>
  </si>
  <si>
    <t>Programul de realizare a sistemului national antigrindina</t>
  </si>
  <si>
    <t>55.01.05</t>
  </si>
  <si>
    <t>Sprijinirea proprietarilor de paduri</t>
  </si>
  <si>
    <t>55.01.06</t>
  </si>
  <si>
    <t>Programe comunitare</t>
  </si>
  <si>
    <t>55.01.07</t>
  </si>
  <si>
    <t>Programe PHARE si alte programe cu finantare nerambursabila</t>
  </si>
  <si>
    <t>55.01.08</t>
  </si>
  <si>
    <t>Programe ISPA</t>
  </si>
  <si>
    <t>55.01.09</t>
  </si>
  <si>
    <t>Programe SAPARD</t>
  </si>
  <si>
    <t>55.01.10</t>
  </si>
  <si>
    <t>Cofinantarea asistentei financiare nerambursabile post aderare de la Comunitatea Europeana</t>
  </si>
  <si>
    <t>55.01.11</t>
  </si>
  <si>
    <t>Investitii ale agentilor economici  cu capital de stat</t>
  </si>
  <si>
    <t>55.01.12</t>
  </si>
  <si>
    <t>Programe de dezvoltare</t>
  </si>
  <si>
    <t>55.01.13</t>
  </si>
  <si>
    <t>Fond National de Preaderare</t>
  </si>
  <si>
    <t>55.01.14</t>
  </si>
  <si>
    <t>Fond Roman de  Dezvoltare Sociala</t>
  </si>
  <si>
    <t>55.01.15</t>
  </si>
  <si>
    <t>Sprijinirea înfiinţării de noi întreprinderi şi susţinerea dezvoltării întreprinderilor mici şi mijlocii</t>
  </si>
  <si>
    <t>55.01.16</t>
  </si>
  <si>
    <t>Transferuri pentru programe si proiecte de prevenire a accidentelor de munca si a bolilor profesionale</t>
  </si>
  <si>
    <t>55.01.17</t>
  </si>
  <si>
    <t>Alte transferuri curente interne</t>
  </si>
  <si>
    <t>55.01.18</t>
  </si>
  <si>
    <t>Varsaminte din fondul de risc pentru garantiile de stat pentru imprumuturile externe (doar pentru institutiile implicate in procesul de privatizare)</t>
  </si>
  <si>
    <t>55.01.19</t>
  </si>
  <si>
    <t>Varsaminte din trezoreria statului din valorificarea activelor bancare si creantelor comerciale si privatizare (dorpentru institutiile implicate in procesul de privatizare)</t>
  </si>
  <si>
    <t>55.01.20</t>
  </si>
  <si>
    <t xml:space="preserve">Sprijin financiar pentru construirea de locuinte, reabilitarea, consolidarea   si extinderea  locuintelor existente </t>
  </si>
  <si>
    <t>55.01.26</t>
  </si>
  <si>
    <t>Cheltuieli neeligibile ISPA</t>
  </si>
  <si>
    <t>55.01.28</t>
  </si>
  <si>
    <t xml:space="preserve">Reparatii curente aferente infrastructurii feroviare publice </t>
  </si>
  <si>
    <t>55.01.29</t>
  </si>
  <si>
    <t xml:space="preserve">Transferuri catre intreprinderi in cadrul schemelor de ajutor de stat pentru  stimularea realizarii   de investitii        </t>
  </si>
  <si>
    <t>55.01.33</t>
  </si>
  <si>
    <t xml:space="preserve">Transferuri catre intreprinderi in cadrul schemelor de ajutor de stat pentru  acordarea de ajutoare de minimis        </t>
  </si>
  <si>
    <t>55.01.34</t>
  </si>
  <si>
    <t>Asistenta pentru dezvoltare alocata in beneficiul statelor partenere</t>
  </si>
  <si>
    <t>55.01.41</t>
  </si>
  <si>
    <t>Transferuri din bugetul local catre asociatiile de dezvoltare intercomunitara</t>
  </si>
  <si>
    <t>55.01.42</t>
  </si>
  <si>
    <t>Transferuri aferente schemei de ajutor de stat privind dezvoltarea regionala prin stimularea proiectelor mari de investitii</t>
  </si>
  <si>
    <t>55.01.43</t>
  </si>
  <si>
    <t xml:space="preserve">Transferuri aferente ajutorului  de stat individual avand ca obiectiv dezvoltarea regionala </t>
  </si>
  <si>
    <t>55.01.44</t>
  </si>
  <si>
    <t xml:space="preserve">Transferuri pentru instituirea unei scheme de ajutor de stat privind asigurarea dezvoltarii economice durabile </t>
  </si>
  <si>
    <t>55.01.45</t>
  </si>
  <si>
    <t>B.Transferuri curente in strainatate (catre organizatii internationale)(cod 55.02.01 la 55.02.04)</t>
  </si>
  <si>
    <t>55.02</t>
  </si>
  <si>
    <t>Contributii si cotizatii la organisme internationale</t>
  </si>
  <si>
    <t>55.02.01</t>
  </si>
  <si>
    <t>Cooperare economica internationala</t>
  </si>
  <si>
    <t>55.02.02</t>
  </si>
  <si>
    <t>Asistenta pentru dezvoltare alocata in strainatate</t>
  </si>
  <si>
    <t>55.02.03</t>
  </si>
  <si>
    <t>Alte transferuri curente in strainatate</t>
  </si>
  <si>
    <t>55.02.04</t>
  </si>
  <si>
    <t>C. Contributia Romaniei la bugetul U.E.(cod 55.03.01 la 55.03.07)</t>
  </si>
  <si>
    <t>55.03</t>
  </si>
  <si>
    <t>Contributii din taxe vamale(altele decat cele din sectorul agricol)</t>
  </si>
  <si>
    <t>55.03.01</t>
  </si>
  <si>
    <t>Contributii din taxe vamale legate de sectorul agricol</t>
  </si>
  <si>
    <t>55.03.02</t>
  </si>
  <si>
    <t>Contributii din sectorul zaharului</t>
  </si>
  <si>
    <t>55.03.03</t>
  </si>
  <si>
    <t xml:space="preserve">Contributii din resursa TVA </t>
  </si>
  <si>
    <t>55.03.04</t>
  </si>
  <si>
    <t>Contributii pentru corectia /rabatul acordat Marii Britanii</t>
  </si>
  <si>
    <t>55.03.05</t>
  </si>
  <si>
    <t xml:space="preserve">Contributii din resursa VNB </t>
  </si>
  <si>
    <t>55.03.06</t>
  </si>
  <si>
    <t>Contributii suplimentare si neprevazute</t>
  </si>
  <si>
    <t>55.03.07</t>
  </si>
  <si>
    <t xml:space="preserve">  </t>
  </si>
  <si>
    <t>D. Alte plati catre U.E. (cod 55.04.01+55.04.02)</t>
  </si>
  <si>
    <t>55.04</t>
  </si>
  <si>
    <t xml:space="preserve">Sume virate la Fondul temporar pentru restructurarea industriei zaharului in Comunitatea Europeana        </t>
  </si>
  <si>
    <t>55.04.01</t>
  </si>
  <si>
    <t>Contributia Romaniei la Fondul de Cercetare pentru carbune si Otel</t>
  </si>
  <si>
    <t>55.04.02</t>
  </si>
  <si>
    <t>Titlul VIII PROIECTE CU FINANTARE DIN FONDURI EXTERNE NERAMBURSABILE (FEN) (cod 56.01 la 56.23)</t>
  </si>
  <si>
    <t>56</t>
  </si>
  <si>
    <t>Programe din Fondul European de Dezvoltare Regionala (FEDR) (cod 56.01.01 la 56.01.03)</t>
  </si>
  <si>
    <t>56.01</t>
  </si>
  <si>
    <t>Finantarea nationala</t>
  </si>
  <si>
    <t>56.01.01</t>
  </si>
  <si>
    <t>Finantarea de la Uniunea Europeana</t>
  </si>
  <si>
    <t>56.01.02</t>
  </si>
  <si>
    <t xml:space="preserve">Cheltuieli neeligibile </t>
  </si>
  <si>
    <t>56.01.03</t>
  </si>
  <si>
    <t>Programe din Fondul  Social European  (FSE) (cod 56.02.01 la 56.02.03)</t>
  </si>
  <si>
    <t>56.02</t>
  </si>
  <si>
    <t>56.02.01</t>
  </si>
  <si>
    <t>56.02.02</t>
  </si>
  <si>
    <t>56.02.03</t>
  </si>
  <si>
    <t>Programe din Fondul de Coeziune(FC) (56.03.01 la 56.03.03)</t>
  </si>
  <si>
    <t>56.03</t>
  </si>
  <si>
    <t>56.03.01</t>
  </si>
  <si>
    <t>56.03.02</t>
  </si>
  <si>
    <t>56.03.03</t>
  </si>
  <si>
    <t>Programe din Fondul European Agricol de Dezvoltare Rurala (FEADR) (cod 56.04.01 la 56.04.03)</t>
  </si>
  <si>
    <t>56.04</t>
  </si>
  <si>
    <t>56.04.01</t>
  </si>
  <si>
    <t>56.04.02</t>
  </si>
  <si>
    <t>56.04.03</t>
  </si>
  <si>
    <t>Programe din Fondul   European pentru Pescuit (FEP) (cod 56.05.01 la 56.05.03)</t>
  </si>
  <si>
    <t>56.05</t>
  </si>
  <si>
    <t>56.05.01</t>
  </si>
  <si>
    <t>56.05.02</t>
  </si>
  <si>
    <t>56.05.03</t>
  </si>
  <si>
    <t>Programe din Fondul European  de Garantare Agricola (FEGA) (cod 56.06.01 la 56.06.03)</t>
  </si>
  <si>
    <t>56.06</t>
  </si>
  <si>
    <t>56.06.01</t>
  </si>
  <si>
    <t>56.06.02</t>
  </si>
  <si>
    <t>56.06.03</t>
  </si>
  <si>
    <t>Programe Instrumentul de Asistenta pentru Preaderare (IPA) (cod 56.07.01 la 56.07.03)</t>
  </si>
  <si>
    <t>56.07</t>
  </si>
  <si>
    <t>56.07.01</t>
  </si>
  <si>
    <t>56.07.02</t>
  </si>
  <si>
    <t>56.07.03</t>
  </si>
  <si>
    <t>Programe Instrumentul European de Vecinatate si Parteneriat (ENPI) (cod 56.08.01 la 56.08.03)</t>
  </si>
  <si>
    <t>56.08</t>
  </si>
  <si>
    <t>56.08.01</t>
  </si>
  <si>
    <t>56.08.02</t>
  </si>
  <si>
    <t>Sume aferente Fondului European pentru Refugiati (cod 56.09.01 la 56.09.03)</t>
  </si>
  <si>
    <t>56.09</t>
  </si>
  <si>
    <t>56.09.01</t>
  </si>
  <si>
    <t>56.09.02</t>
  </si>
  <si>
    <t>56.09.03</t>
  </si>
  <si>
    <t>Sume aferente Fondului European de Returnare</t>
  </si>
  <si>
    <t>56.10</t>
  </si>
  <si>
    <t>56.10.01</t>
  </si>
  <si>
    <t>56.10.02</t>
  </si>
  <si>
    <t>56.10.03</t>
  </si>
  <si>
    <t xml:space="preserve">Sume aferente Fondului European de integrare a resortisantilor tarilor terte (cod 56.11.01 la 56.11.03) </t>
  </si>
  <si>
    <t>56.11</t>
  </si>
  <si>
    <t>56.11.01</t>
  </si>
  <si>
    <t>56.11.02</t>
  </si>
  <si>
    <t>56.11.03</t>
  </si>
  <si>
    <t>Sume asferente Fondului Frontierelor Externe</t>
  </si>
  <si>
    <t>56.12</t>
  </si>
  <si>
    <t>56.12.01</t>
  </si>
  <si>
    <t>56.12.02</t>
  </si>
  <si>
    <t>56.12.03</t>
  </si>
  <si>
    <t>Programe finantate in cadrul facilitatii Schenghen (cod 56.13.01 la 56.13.03)</t>
  </si>
  <si>
    <t>56.13</t>
  </si>
  <si>
    <t>56.13.01</t>
  </si>
  <si>
    <t>56.13.02</t>
  </si>
  <si>
    <t>56.13.03</t>
  </si>
  <si>
    <t>Programe finantate din Facilitatea de Tranzitie (cod 56.14.01 la 56.14.03)</t>
  </si>
  <si>
    <t>56.14</t>
  </si>
  <si>
    <t>56.14.01</t>
  </si>
  <si>
    <t>56.14.02</t>
  </si>
  <si>
    <t>56.14.03</t>
  </si>
  <si>
    <t>Alte programe comunitare finantate in perioada 2007-2013 (cod 56.15.01 la 56.15.03)</t>
  </si>
  <si>
    <t>56.15</t>
  </si>
  <si>
    <t>56.15.01</t>
  </si>
  <si>
    <t>56.15.02</t>
  </si>
  <si>
    <t>56.15.03</t>
  </si>
  <si>
    <t>Alte facilitati si instrumente postaderare (cod 56.16.01 la 56.16.03)</t>
  </si>
  <si>
    <t>56.16</t>
  </si>
  <si>
    <t>56.16.01</t>
  </si>
  <si>
    <t>Finantarea extwrna nerambursabila</t>
  </si>
  <si>
    <t>56.16.02</t>
  </si>
  <si>
    <t>56.16.03</t>
  </si>
  <si>
    <t xml:space="preserve">Asistenta tehnica in cadrul Programului Operational Asistenta Tehnica  (cod 56.19.01 la 56.19.03) </t>
  </si>
  <si>
    <t>56.19</t>
  </si>
  <si>
    <t>56.19.01</t>
  </si>
  <si>
    <t>56.19.02</t>
  </si>
  <si>
    <t>56.19.03</t>
  </si>
  <si>
    <t xml:space="preserve">Asistenta tehnica in cadrul programelor operationale, altele decat Programului Operational  (cod 56.20.01 la 56.20.03) </t>
  </si>
  <si>
    <t>56.20</t>
  </si>
  <si>
    <t>56.20.01</t>
  </si>
  <si>
    <t>56.20.02</t>
  </si>
  <si>
    <t>56.20.03</t>
  </si>
  <si>
    <t xml:space="preserve">Transferuri de fonduri din bugetul de stat catre bugetele locale necesare sustinerii derularii proiectelor finantate FEN postaderare </t>
  </si>
  <si>
    <t>56.21</t>
  </si>
  <si>
    <t xml:space="preserve">Transferuri de fonduri din bugetul de stat catre ONG-uri, societati comerciale si alti beneficiari de drept privat sau public  necesare sustinerii derularii proiectelor finantate FEN postaderare </t>
  </si>
  <si>
    <t>56.22</t>
  </si>
  <si>
    <t xml:space="preserve">Transferuri de fonduri din bugetul de stat catre institutii publice finantate partial sau integral din venituri proprii pentru  proiecte finantate FEN postaderare </t>
  </si>
  <si>
    <t>56.23</t>
  </si>
  <si>
    <t>TITLUL IX ASISTENTA SOCIALA  (cod 57.01+ 57.02)</t>
  </si>
  <si>
    <t>57</t>
  </si>
  <si>
    <t xml:space="preserve"> Asigurari sociale</t>
  </si>
  <si>
    <t>57.01</t>
  </si>
  <si>
    <t xml:space="preserve"> Ajutoare sociale (cod 57.02.01  la 57.02.04)</t>
  </si>
  <si>
    <t>57.02</t>
  </si>
  <si>
    <t xml:space="preserve"> Ajutoare sociale in numerar</t>
  </si>
  <si>
    <t>57.02.01</t>
  </si>
  <si>
    <t xml:space="preserve"> Ajutoare sociale in natura</t>
  </si>
  <si>
    <t>57.02.02</t>
  </si>
  <si>
    <t>Tichete de cresa</t>
  </si>
  <si>
    <t>57.02.03</t>
  </si>
  <si>
    <t>Tichete cadou acordate pentru cheltuieli sociale</t>
  </si>
  <si>
    <t>57.02.04</t>
  </si>
  <si>
    <t>TITLUL  X ALTE CHELTUIELI (cod 59.01 la 59.30)</t>
  </si>
  <si>
    <t>59</t>
  </si>
  <si>
    <t xml:space="preserve">Burse </t>
  </si>
  <si>
    <t>59.01</t>
  </si>
  <si>
    <t>Ajutoare pentru daune provocate de calamităţile naturale</t>
  </si>
  <si>
    <t>59.02</t>
  </si>
  <si>
    <t>Finantarea partidelor politice</t>
  </si>
  <si>
    <t>59.03</t>
  </si>
  <si>
    <t>Sprijinirea organizatiilor cetatenilor apartinand   minoritatilor nationale altele decat cele care primesc subventii de la bugetul de stat potrivit legii</t>
  </si>
  <si>
    <t>59.04</t>
  </si>
  <si>
    <t>Finantarea unor programe si proiecte interetnice si combatere a intolerantei</t>
  </si>
  <si>
    <t>59.05</t>
  </si>
  <si>
    <t xml:space="preserve">Producerea si distribuirea filmelor </t>
  </si>
  <si>
    <t>59.06</t>
  </si>
  <si>
    <t>Sprijinirea  activitatii romanilor de pretutindeni si a organizatiilor reprezentative ale acestora</t>
  </si>
  <si>
    <t>59.07</t>
  </si>
  <si>
    <t>Programe pentru tineret</t>
  </si>
  <si>
    <t>59.08</t>
  </si>
  <si>
    <t>Despăgubiri acordate producatorilor agricoli în caz de calamităţi naturale în agricultură</t>
  </si>
  <si>
    <t>59.09</t>
  </si>
  <si>
    <t>Fond la dispozitia primului-ministru pentru sprijinirea comunitatilor romanesti de pretutindeni</t>
  </si>
  <si>
    <t>59.10</t>
  </si>
  <si>
    <t>Asociatii si fundatii</t>
  </si>
  <si>
    <t>59.11</t>
  </si>
  <si>
    <t>Sustinerea cultelor</t>
  </si>
  <si>
    <t>59.12</t>
  </si>
  <si>
    <t>Contributia statului,  pentru sprijinirea Bisericii Ortodoxe Romane din afara granitelor</t>
  </si>
  <si>
    <t>59.13</t>
  </si>
  <si>
    <t>Contributia statului la salarizarea personalului de cult</t>
  </si>
  <si>
    <t>59.14</t>
  </si>
  <si>
    <t>Contributii la salarizarea personalului neclerical</t>
  </si>
  <si>
    <t>59.15</t>
  </si>
  <si>
    <t>Proiecte de comunicare , informare publica si promovarea imaginii si intereselor romanesti peste hotare</t>
  </si>
  <si>
    <t>59.16</t>
  </si>
  <si>
    <t>Despagubiri civile</t>
  </si>
  <si>
    <t>59.17</t>
  </si>
  <si>
    <t>Despăgubiri pentru animale sacrificate în vederea prevenirii şi combaterii epizootiilor</t>
  </si>
  <si>
    <t>59.18</t>
  </si>
  <si>
    <t>Indemnizatia de merit</t>
  </si>
  <si>
    <t>59.19</t>
  </si>
  <si>
    <t>Sume destinate finantarii programelor sportive realizate de structurile sportive de drept privat</t>
  </si>
  <si>
    <t>59.20</t>
  </si>
  <si>
    <t>Comenzi de stat pentru carti si publicatii</t>
  </si>
  <si>
    <t>59.21</t>
  </si>
  <si>
    <t xml:space="preserve">    Finantarea Ansamblului" Memorialul victimelor comunismului si al rezistentei Sighet"</t>
  </si>
  <si>
    <t>Actiuni cu caracter stiintific si social-cultural</t>
  </si>
  <si>
    <t>59.22</t>
  </si>
  <si>
    <t xml:space="preserve">    </t>
  </si>
  <si>
    <t>Finantarea Ansamblului "Memorialul victimelor comunismului si al rezistentei Sighet"</t>
  </si>
  <si>
    <t>59.23</t>
  </si>
  <si>
    <t>Finantarea ansamblului "Memorialul revolutiei -Decembrie 1989"din municipiul Timisoara</t>
  </si>
  <si>
    <t>59.24</t>
  </si>
  <si>
    <t>Sume aferente platii creantelor salariale</t>
  </si>
  <si>
    <t>59.25</t>
  </si>
  <si>
    <t>Sume acordate de la bugetul de stat membrilor academiilor</t>
  </si>
  <si>
    <t>59.26</t>
  </si>
  <si>
    <t>Renta viagera agricola</t>
  </si>
  <si>
    <t>59.27</t>
  </si>
  <si>
    <t xml:space="preserve">Finantarea Schitului Romanesc Prodromu de la Muntele Athos </t>
  </si>
  <si>
    <t>59.28</t>
  </si>
  <si>
    <t>Programe si proiecte privind prevenirea si combaterea discriminarii</t>
  </si>
  <si>
    <t>59.30</t>
  </si>
  <si>
    <t>TITLUL XI CHELTUIELI AFERENTE PROGRAMELOR CU FINANTARE RAMBURSABILA(cod 65.01)</t>
  </si>
  <si>
    <t>65</t>
  </si>
  <si>
    <t>Cheltuieli aferente programelor cu finantare rambursabila</t>
  </si>
  <si>
    <t>65.01</t>
  </si>
  <si>
    <t>CHELTUIELI DE CAPITAL ((cod 71+72+75)</t>
  </si>
  <si>
    <t>70</t>
  </si>
  <si>
    <t>TITLUL XII . ACTIVE NEFINANCIARE (cod 71.01+71.02+71.03)</t>
  </si>
  <si>
    <t>71</t>
  </si>
  <si>
    <t>Active fixe (cod 71.01.01 la 71.01.30)</t>
  </si>
  <si>
    <t>71.01</t>
  </si>
  <si>
    <t>Constructii</t>
  </si>
  <si>
    <t>71.01.01</t>
  </si>
  <si>
    <t xml:space="preserve">Maşini, echipamente si mijloace de transport </t>
  </si>
  <si>
    <t>71.01.02</t>
  </si>
  <si>
    <t>Mobilier, aparatura birotica si alte active corporale</t>
  </si>
  <si>
    <t>71.01.03</t>
  </si>
  <si>
    <t xml:space="preserve">Alte active fixe </t>
  </si>
  <si>
    <t>71.01.30</t>
  </si>
  <si>
    <t>Stocuri (cod 71.02.01)</t>
  </si>
  <si>
    <t>71.02</t>
  </si>
  <si>
    <t>Rezerve de stat şi de mobilizare</t>
  </si>
  <si>
    <t>71.02.01</t>
  </si>
  <si>
    <t xml:space="preserve">Reparatii capitale aferente activelor fixe </t>
  </si>
  <si>
    <t>71.03</t>
  </si>
  <si>
    <t>TITLUL XIII ACTIVE FINANCIARE (cod 72.01)</t>
  </si>
  <si>
    <t>72</t>
  </si>
  <si>
    <t>Active financiare (cod 72.01.01)</t>
  </si>
  <si>
    <t>72.01</t>
  </si>
  <si>
    <t>Participare la capitalul social al societatilor comerciale</t>
  </si>
  <si>
    <t>72.01.01</t>
  </si>
  <si>
    <t xml:space="preserve">TITLUL XIV FONDUL NATIONAL DE DEZVOLTARE </t>
  </si>
  <si>
    <t>75</t>
  </si>
  <si>
    <t>OPERATIUNI FINANCIARE (cod 80+81)</t>
  </si>
  <si>
    <t xml:space="preserve">       79</t>
  </si>
  <si>
    <t>TITLUL XV ÎMPRUMUTURI (cod 80.01 la  80.30)</t>
  </si>
  <si>
    <t>80</t>
  </si>
  <si>
    <t>Împrumuturi acordate pentru obiective aprobate prin conventii bilaterale si interguvernamentale</t>
  </si>
  <si>
    <t>80.01</t>
  </si>
  <si>
    <t>Împrumuturi pentru persoane cu statut de refugiat</t>
  </si>
  <si>
    <t>80.02</t>
  </si>
  <si>
    <t>Împrumuturi pentru institutii si servicii publice sau activitati finantate integral din venituri proprii</t>
  </si>
  <si>
    <t>80.03</t>
  </si>
  <si>
    <t>Imprumuturi din bugetul asigurarilor pentru somaj</t>
  </si>
  <si>
    <t>80.04</t>
  </si>
  <si>
    <t>Imprumuturi acordate pentru construirea, cumpararea, reabilitarea, consolidarea si extinderea unor locuinte</t>
  </si>
  <si>
    <t>80.05</t>
  </si>
  <si>
    <t>Microcredite  acordate persoanelor fizice care desfasoara activitati pe cont propriu, aducatoare de venituri, in vederea intretinerii materiale</t>
  </si>
  <si>
    <t>80.06</t>
  </si>
  <si>
    <t>Împrumuturi acordate pentru protejarea monumentelor istorice</t>
  </si>
  <si>
    <t>80.07</t>
  </si>
  <si>
    <t>Fondul de rulment pentru acoperirea golurilor temporare de casa</t>
  </si>
  <si>
    <t>80.08</t>
  </si>
  <si>
    <t>Imprumuturi acordate de agentiile guvernamentale si  administrate prin agentii de credit</t>
  </si>
  <si>
    <t>80.09</t>
  </si>
  <si>
    <t>Alte imprumuturi</t>
  </si>
  <si>
    <t>80.30</t>
  </si>
  <si>
    <t>TITLUL XVI RAMBURSARI DE CREDITE (cod 81.01+81.02+81.03)</t>
  </si>
  <si>
    <t>81</t>
  </si>
  <si>
    <t>Rambursari de credite externe (cod 81.01.01 la 81.01.06)</t>
  </si>
  <si>
    <t>81.01</t>
  </si>
  <si>
    <t>Rambursari de credite externe contractate de ordonatorii de credite</t>
  </si>
  <si>
    <t>81.01.01</t>
  </si>
  <si>
    <t xml:space="preserve">Rambursari de credite externe din fondul de garantare  </t>
  </si>
  <si>
    <t>81.01.02</t>
  </si>
  <si>
    <t>Rambursari de credite aferente datoriei publice externe locale</t>
  </si>
  <si>
    <t>81.01.05</t>
  </si>
  <si>
    <t>Diferenţe de curs aferente datoriei publice externe</t>
  </si>
  <si>
    <t>81.01.06</t>
  </si>
  <si>
    <t>Rambursari de credite interne (cod 81.02.01 la 81.02.05)</t>
  </si>
  <si>
    <t>81.02</t>
  </si>
  <si>
    <t>Rambursari de credite interne garantate</t>
  </si>
  <si>
    <t>81.02.01</t>
  </si>
  <si>
    <t>Diferenţe de curs aferente datoriei publice interne</t>
  </si>
  <si>
    <t>81.02.02</t>
  </si>
  <si>
    <t>Rambursari de credite aferente datoriei publice interne  locale</t>
  </si>
  <si>
    <t>81.02.05</t>
  </si>
  <si>
    <t>Rambursari de credite in contul imprumuturilor preluate de M.F.P in baza OuG 64/2007</t>
  </si>
  <si>
    <t>81.03</t>
  </si>
  <si>
    <t>PLATI EFECTUATE IN ANII PRECEDENTI SI RECUPERATE IN ANUL CURENT (cod 85)</t>
  </si>
  <si>
    <t>84</t>
  </si>
  <si>
    <t>TITLUL XVII PLATI EFECTUATE IN ANII PRECEDENTI SI RECUPERATE IN ANUL CURENT (cod 85.01)</t>
  </si>
  <si>
    <t>85</t>
  </si>
  <si>
    <t>Plati efectuate in anii precedenti si recuperate in anul curent</t>
  </si>
  <si>
    <t>85.01</t>
  </si>
  <si>
    <t>TITLUL  XVIII REZERVE, EXCEDENT/DEFICIT</t>
  </si>
  <si>
    <t>Rezerve</t>
  </si>
  <si>
    <t>91.01</t>
  </si>
  <si>
    <t>Excedent</t>
  </si>
  <si>
    <t>92.01</t>
  </si>
  <si>
    <t>Deficit</t>
  </si>
  <si>
    <t>93.01</t>
  </si>
  <si>
    <t>*)  Se inscriu denumirea si simbolul capitolelor  din bugetul aprobat, detaliate pe titluri, articole, alineate,  pe structura  clasificatiei economice</t>
  </si>
  <si>
    <t>(bugetul de stat, bugetele locale, bugetul asigurarilor sociale de stat,  bugetul asigurarilor pentru  somaj, bugetul  Fondului national unic de asigurari ,</t>
  </si>
  <si>
    <t xml:space="preserve"> sociale de sanatate, credite externe, credite interne, fonduri externe nerambursabile, venituri proprii, venituri proprii si subventii). </t>
  </si>
  <si>
    <t xml:space="preserve">NOTA: Sumele inscrise in col. 5 "Plati efectuate " cu semnul minus la Titlul  85,  art. 85.01 "Plati efectuate  din anii precedenti si recuperate in anul curent", se inscriu si pe col. 3 "Angajamente bugetare" si col. 4 "Angajamente legale"  la acelasi cod tot cu semnul minus , astfel incat in col. 6 "Angajamente legale de platit" sa nu fie raportate  sume.  </t>
  </si>
  <si>
    <t xml:space="preserve">           Conducatorul institutiei</t>
  </si>
  <si>
    <t>Conducatorul compartimentului</t>
  </si>
  <si>
    <t>p. INSPECTOR SEF</t>
  </si>
  <si>
    <t xml:space="preserve">  financiar - contabil</t>
  </si>
  <si>
    <t>DUMITRU VIOREL</t>
  </si>
  <si>
    <t xml:space="preserve">  Ec. Carmen Asandoaei</t>
  </si>
  <si>
    <t>INSPECTOR SEF ADJUNCT SSM</t>
  </si>
</sst>
</file>

<file path=xl/styles.xml><?xml version="1.0" encoding="utf-8"?>
<styleSheet xmlns="http://schemas.openxmlformats.org/spreadsheetml/2006/main">
  <fonts count="15">
    <font>
      <sz val="11"/>
      <color theme="1"/>
      <name val="Calibri"/>
      <family val="2"/>
      <scheme val="minor"/>
    </font>
    <font>
      <i/>
      <sz val="11"/>
      <name val="Arial Black"/>
      <family val="2"/>
    </font>
    <font>
      <b/>
      <sz val="10"/>
      <name val="Arial"/>
      <family val="2"/>
    </font>
    <font>
      <b/>
      <sz val="12"/>
      <name val="Arial"/>
      <family val="2"/>
    </font>
    <font>
      <i/>
      <sz val="11"/>
      <name val="Arial"/>
      <family val="2"/>
      <charset val="238"/>
    </font>
    <font>
      <sz val="11"/>
      <name val="Arial"/>
      <family val="2"/>
      <charset val="238"/>
    </font>
    <font>
      <sz val="10"/>
      <name val="Arial"/>
      <family val="2"/>
      <charset val="238"/>
    </font>
    <font>
      <sz val="9"/>
      <name val="Arial"/>
      <family val="2"/>
      <charset val="238"/>
    </font>
    <font>
      <sz val="11"/>
      <name val="Arial"/>
      <family val="2"/>
    </font>
    <font>
      <sz val="10"/>
      <name val="Arial"/>
      <family val="2"/>
    </font>
    <font>
      <b/>
      <sz val="9"/>
      <name val="Arial"/>
      <family val="2"/>
      <charset val="238"/>
    </font>
    <font>
      <b/>
      <sz val="10"/>
      <name val="Arial"/>
      <family val="2"/>
      <charset val="238"/>
    </font>
    <font>
      <b/>
      <strike/>
      <sz val="10"/>
      <name val="Arial"/>
      <family val="2"/>
    </font>
    <font>
      <sz val="10"/>
      <color indexed="8"/>
      <name val="Arial"/>
      <family val="2"/>
    </font>
    <font>
      <sz val="9"/>
      <name val="Arial"/>
      <family val="2"/>
    </font>
  </fonts>
  <fills count="10">
    <fill>
      <patternFill patternType="none"/>
    </fill>
    <fill>
      <patternFill patternType="gray125"/>
    </fill>
    <fill>
      <patternFill patternType="solid">
        <fgColor indexed="11"/>
        <bgColor indexed="64"/>
      </patternFill>
    </fill>
    <fill>
      <patternFill patternType="solid">
        <fgColor indexed="9"/>
        <bgColor indexed="64"/>
      </patternFill>
    </fill>
    <fill>
      <patternFill patternType="solid">
        <fgColor indexed="51"/>
        <bgColor indexed="64"/>
      </patternFill>
    </fill>
    <fill>
      <patternFill patternType="solid">
        <fgColor indexed="44"/>
        <bgColor indexed="64"/>
      </patternFill>
    </fill>
    <fill>
      <patternFill patternType="solid">
        <fgColor indexed="43"/>
        <bgColor indexed="64"/>
      </patternFill>
    </fill>
    <fill>
      <patternFill patternType="solid">
        <fgColor theme="0"/>
        <bgColor indexed="64"/>
      </patternFill>
    </fill>
    <fill>
      <patternFill patternType="solid">
        <fgColor rgb="FFFFFF00"/>
        <bgColor indexed="64"/>
      </patternFill>
    </fill>
    <fill>
      <patternFill patternType="solid">
        <fgColor indexed="13"/>
        <bgColor indexed="64"/>
      </patternFill>
    </fill>
  </fills>
  <borders count="7">
    <border>
      <left/>
      <right/>
      <top/>
      <bottom/>
      <diagonal/>
    </border>
    <border>
      <left style="medium">
        <color indexed="64"/>
      </left>
      <right style="medium">
        <color indexed="64"/>
      </right>
      <top/>
      <bottom/>
      <diagonal/>
    </border>
    <border>
      <left/>
      <right/>
      <top style="thin">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0" fontId="6" fillId="0" borderId="0"/>
    <xf numFmtId="0" fontId="6" fillId="0" borderId="0"/>
  </cellStyleXfs>
  <cellXfs count="173">
    <xf numFmtId="0" fontId="0" fillId="0" borderId="0" xfId="0"/>
    <xf numFmtId="0" fontId="1" fillId="2" borderId="0" xfId="0" applyFont="1" applyFill="1" applyAlignment="1">
      <alignment horizontal="left" vertical="top"/>
    </xf>
    <xf numFmtId="0" fontId="2" fillId="0" borderId="0" xfId="0" applyFont="1"/>
    <xf numFmtId="0" fontId="3" fillId="2" borderId="0" xfId="0" applyFont="1" applyFill="1"/>
    <xf numFmtId="0" fontId="4" fillId="0" borderId="0" xfId="0" applyFont="1" applyFill="1" applyAlignment="1">
      <alignment horizontal="left" vertical="top"/>
    </xf>
    <xf numFmtId="0" fontId="5" fillId="0" borderId="0" xfId="0" applyFont="1" applyAlignment="1">
      <alignment horizontal="left" vertical="top"/>
    </xf>
    <xf numFmtId="0" fontId="5" fillId="0" borderId="0" xfId="0" applyFont="1"/>
    <xf numFmtId="0" fontId="6" fillId="0" borderId="0" xfId="0" applyFont="1"/>
    <xf numFmtId="0" fontId="3" fillId="0" borderId="0" xfId="0" applyFont="1" applyAlignment="1">
      <alignment horizontal="center"/>
    </xf>
    <xf numFmtId="0" fontId="4" fillId="0" borderId="0" xfId="0" applyFont="1" applyFill="1" applyBorder="1" applyAlignment="1">
      <alignment horizontal="left" vertical="top"/>
    </xf>
    <xf numFmtId="0" fontId="5" fillId="0" borderId="1" xfId="0" applyFont="1" applyBorder="1"/>
    <xf numFmtId="0" fontId="5" fillId="3" borderId="2" xfId="0" applyFont="1" applyFill="1" applyBorder="1" applyAlignment="1">
      <alignment horizontal="centerContinuous"/>
    </xf>
    <xf numFmtId="0" fontId="5" fillId="3" borderId="0" xfId="0" applyFont="1" applyFill="1" applyBorder="1" applyAlignment="1">
      <alignment horizontal="centerContinuous"/>
    </xf>
    <xf numFmtId="0" fontId="5" fillId="0" borderId="3" xfId="0" applyFont="1" applyBorder="1" applyAlignment="1">
      <alignment horizontal="left"/>
    </xf>
    <xf numFmtId="0" fontId="7" fillId="0" borderId="0" xfId="0" applyFont="1"/>
    <xf numFmtId="0" fontId="8" fillId="0" borderId="0" xfId="0" quotePrefix="1" applyFont="1" applyAlignment="1">
      <alignment horizontal="center"/>
    </xf>
    <xf numFmtId="0" fontId="2" fillId="4" borderId="4" xfId="0" applyNumberFormat="1"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4" xfId="0" applyFont="1" applyFill="1" applyBorder="1" applyAlignment="1">
      <alignment horizontal="center"/>
    </xf>
    <xf numFmtId="49" fontId="2" fillId="4" borderId="4" xfId="0" applyNumberFormat="1"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6" xfId="0" applyFont="1" applyFill="1" applyBorder="1" applyAlignment="1">
      <alignment vertical="center" wrapText="1"/>
    </xf>
    <xf numFmtId="0" fontId="2" fillId="3" borderId="4" xfId="0" applyNumberFormat="1" applyFont="1" applyFill="1" applyBorder="1" applyAlignment="1">
      <alignment horizontal="center" vertical="top"/>
    </xf>
    <xf numFmtId="0" fontId="2" fillId="0" borderId="4" xfId="0" applyFont="1" applyBorder="1" applyAlignment="1">
      <alignment horizontal="center" vertical="center" wrapText="1"/>
    </xf>
    <xf numFmtId="0" fontId="2" fillId="3" borderId="4" xfId="0" applyFont="1" applyFill="1" applyBorder="1" applyAlignment="1">
      <alignment horizontal="center"/>
    </xf>
    <xf numFmtId="0" fontId="2" fillId="3" borderId="4" xfId="0" applyNumberFormat="1" applyFont="1" applyFill="1" applyBorder="1" applyAlignment="1">
      <alignment horizontal="left" vertical="top"/>
    </xf>
    <xf numFmtId="3" fontId="9" fillId="2" borderId="4" xfId="0" applyNumberFormat="1" applyFont="1" applyFill="1" applyBorder="1" applyAlignment="1">
      <alignment horizontal="right" vertical="center" wrapText="1"/>
    </xf>
    <xf numFmtId="3" fontId="2" fillId="2" borderId="4" xfId="0" applyNumberFormat="1" applyFont="1" applyFill="1" applyBorder="1" applyAlignment="1">
      <alignment horizontal="right" vertical="center" wrapText="1"/>
    </xf>
    <xf numFmtId="0" fontId="2" fillId="3" borderId="4" xfId="0" quotePrefix="1" applyNumberFormat="1" applyFont="1" applyFill="1" applyBorder="1" applyAlignment="1">
      <alignment horizontal="left" vertical="top" wrapText="1"/>
    </xf>
    <xf numFmtId="1" fontId="2" fillId="0" borderId="4" xfId="0" applyNumberFormat="1" applyFont="1" applyBorder="1" applyAlignment="1">
      <alignment horizontal="center" vertical="center" wrapText="1"/>
    </xf>
    <xf numFmtId="3" fontId="9" fillId="4" borderId="4" xfId="0" applyNumberFormat="1" applyFont="1" applyFill="1" applyBorder="1" applyAlignment="1">
      <alignment horizontal="right" vertical="center" wrapText="1"/>
    </xf>
    <xf numFmtId="3" fontId="2" fillId="4" borderId="4" xfId="0" applyNumberFormat="1" applyFont="1" applyFill="1" applyBorder="1" applyAlignment="1">
      <alignment horizontal="right" vertical="center" wrapText="1"/>
    </xf>
    <xf numFmtId="0" fontId="2" fillId="3" borderId="4" xfId="0" applyFont="1" applyFill="1" applyBorder="1"/>
    <xf numFmtId="49" fontId="2" fillId="3" borderId="4" xfId="0" applyNumberFormat="1" applyFont="1" applyFill="1" applyBorder="1" applyAlignment="1">
      <alignment horizontal="left" vertical="top"/>
    </xf>
    <xf numFmtId="3" fontId="9" fillId="5" borderId="4" xfId="0" applyNumberFormat="1" applyFont="1" applyFill="1" applyBorder="1" applyAlignment="1">
      <alignment horizontal="right" vertical="center" wrapText="1"/>
    </xf>
    <xf numFmtId="3" fontId="2" fillId="5" borderId="4" xfId="0" applyNumberFormat="1" applyFont="1" applyFill="1" applyBorder="1" applyAlignment="1">
      <alignment horizontal="right" vertical="center" wrapText="1"/>
    </xf>
    <xf numFmtId="0" fontId="2" fillId="3" borderId="4" xfId="0" applyFont="1" applyFill="1" applyBorder="1" applyAlignment="1">
      <alignment horizontal="left" vertical="top"/>
    </xf>
    <xf numFmtId="16" fontId="2" fillId="3" borderId="4" xfId="0" quotePrefix="1" applyNumberFormat="1" applyFont="1" applyFill="1" applyBorder="1" applyAlignment="1">
      <alignment horizontal="center" vertical="top"/>
    </xf>
    <xf numFmtId="3" fontId="9" fillId="6" borderId="4" xfId="0" applyNumberFormat="1" applyFont="1" applyFill="1" applyBorder="1" applyAlignment="1">
      <alignment horizontal="right" vertical="center" wrapText="1"/>
    </xf>
    <xf numFmtId="3" fontId="2" fillId="6" borderId="4" xfId="0" applyNumberFormat="1" applyFont="1" applyFill="1" applyBorder="1" applyAlignment="1">
      <alignment horizontal="right" vertical="center" wrapText="1"/>
    </xf>
    <xf numFmtId="0" fontId="9" fillId="3" borderId="4" xfId="0" applyFont="1" applyFill="1" applyBorder="1"/>
    <xf numFmtId="49" fontId="2" fillId="3" borderId="4" xfId="0" applyNumberFormat="1" applyFont="1" applyFill="1" applyBorder="1" applyAlignment="1">
      <alignment horizontal="center"/>
    </xf>
    <xf numFmtId="3" fontId="2" fillId="3" borderId="4" xfId="0" applyNumberFormat="1" applyFont="1" applyFill="1" applyBorder="1" applyAlignment="1">
      <alignment horizontal="center"/>
    </xf>
    <xf numFmtId="3" fontId="10" fillId="3" borderId="4" xfId="0" applyNumberFormat="1" applyFont="1" applyFill="1" applyBorder="1" applyAlignment="1">
      <alignment horizontal="center"/>
    </xf>
    <xf numFmtId="3" fontId="10" fillId="0" borderId="4" xfId="0" applyNumberFormat="1" applyFont="1" applyBorder="1" applyAlignment="1">
      <alignment horizontal="right" vertical="center"/>
    </xf>
    <xf numFmtId="3" fontId="10" fillId="3" borderId="4" xfId="0" applyNumberFormat="1" applyFont="1" applyFill="1" applyBorder="1" applyAlignment="1">
      <alignment horizontal="right"/>
    </xf>
    <xf numFmtId="3" fontId="10" fillId="7" borderId="4" xfId="0" applyNumberFormat="1" applyFont="1" applyFill="1" applyBorder="1" applyAlignment="1">
      <alignment horizontal="right" vertical="center"/>
    </xf>
    <xf numFmtId="3" fontId="7" fillId="0" borderId="0" xfId="0" applyNumberFormat="1" applyFont="1"/>
    <xf numFmtId="49" fontId="9" fillId="3" borderId="4" xfId="0" applyNumberFormat="1" applyFont="1" applyFill="1" applyBorder="1" applyAlignment="1">
      <alignment horizontal="center"/>
    </xf>
    <xf numFmtId="3" fontId="9" fillId="3" borderId="4" xfId="0" applyNumberFormat="1" applyFont="1" applyFill="1" applyBorder="1" applyAlignment="1">
      <alignment horizontal="center"/>
    </xf>
    <xf numFmtId="3" fontId="10" fillId="7" borderId="4" xfId="0" applyNumberFormat="1" applyFont="1" applyFill="1" applyBorder="1" applyAlignment="1">
      <alignment horizontal="right"/>
    </xf>
    <xf numFmtId="0" fontId="10" fillId="3" borderId="4" xfId="0" applyNumberFormat="1" applyFont="1" applyFill="1" applyBorder="1" applyAlignment="1">
      <alignment horizontal="right"/>
    </xf>
    <xf numFmtId="49" fontId="9" fillId="3" borderId="4" xfId="0" applyNumberFormat="1" applyFont="1" applyFill="1" applyBorder="1" applyAlignment="1">
      <alignment horizontal="left" vertical="top"/>
    </xf>
    <xf numFmtId="3" fontId="6" fillId="6" borderId="4" xfId="0" applyNumberFormat="1" applyFont="1" applyFill="1" applyBorder="1" applyAlignment="1">
      <alignment horizontal="right" vertical="center"/>
    </xf>
    <xf numFmtId="3" fontId="9" fillId="0" borderId="4" xfId="0" applyNumberFormat="1" applyFont="1" applyBorder="1" applyAlignment="1">
      <alignment horizontal="right" vertical="center"/>
    </xf>
    <xf numFmtId="3" fontId="6" fillId="0" borderId="4" xfId="0" applyNumberFormat="1" applyFont="1" applyBorder="1" applyAlignment="1">
      <alignment horizontal="right" vertical="center"/>
    </xf>
    <xf numFmtId="3" fontId="6" fillId="0" borderId="4" xfId="0" applyNumberFormat="1" applyFont="1" applyFill="1" applyBorder="1" applyAlignment="1">
      <alignment horizontal="right" vertical="center"/>
    </xf>
    <xf numFmtId="49" fontId="2" fillId="3" borderId="4" xfId="0" quotePrefix="1" applyNumberFormat="1" applyFont="1" applyFill="1" applyBorder="1" applyAlignment="1">
      <alignment horizontal="left" vertical="top"/>
    </xf>
    <xf numFmtId="3" fontId="11" fillId="6" borderId="4" xfId="0" applyNumberFormat="1" applyFont="1" applyFill="1" applyBorder="1" applyAlignment="1">
      <alignment horizontal="right" vertical="center"/>
    </xf>
    <xf numFmtId="0" fontId="9" fillId="3" borderId="4" xfId="0" applyFont="1" applyFill="1" applyBorder="1" applyAlignment="1">
      <alignment horizontal="left" vertical="top"/>
    </xf>
    <xf numFmtId="49" fontId="9" fillId="3" borderId="4" xfId="0" quotePrefix="1" applyNumberFormat="1" applyFont="1" applyFill="1" applyBorder="1" applyAlignment="1">
      <alignment horizontal="left" vertical="top"/>
    </xf>
    <xf numFmtId="49" fontId="7" fillId="3" borderId="4" xfId="0" applyNumberFormat="1" applyFont="1" applyFill="1" applyBorder="1" applyAlignment="1">
      <alignment horizontal="center"/>
    </xf>
    <xf numFmtId="3" fontId="7" fillId="3" borderId="4" xfId="0" applyNumberFormat="1" applyFont="1" applyFill="1" applyBorder="1" applyAlignment="1">
      <alignment horizontal="center"/>
    </xf>
    <xf numFmtId="0" fontId="9" fillId="3" borderId="4" xfId="0" applyFont="1" applyFill="1" applyBorder="1" applyAlignment="1"/>
    <xf numFmtId="0" fontId="2" fillId="3" borderId="4" xfId="0" applyFont="1" applyFill="1" applyBorder="1" applyAlignment="1">
      <alignment vertical="top"/>
    </xf>
    <xf numFmtId="0" fontId="2" fillId="3" borderId="4" xfId="0" applyFont="1" applyFill="1" applyBorder="1" applyAlignment="1"/>
    <xf numFmtId="0" fontId="2" fillId="3" borderId="4" xfId="0" quotePrefix="1" applyNumberFormat="1" applyFont="1" applyFill="1" applyBorder="1" applyAlignment="1">
      <alignment vertical="top" wrapText="1"/>
    </xf>
    <xf numFmtId="3" fontId="11" fillId="5" borderId="4" xfId="0" applyNumberFormat="1" applyFont="1" applyFill="1" applyBorder="1" applyAlignment="1">
      <alignment horizontal="right" vertical="center"/>
    </xf>
    <xf numFmtId="49" fontId="2" fillId="3" borderId="4" xfId="0" applyNumberFormat="1" applyFont="1" applyFill="1" applyBorder="1" applyAlignment="1">
      <alignment horizontal="left" vertical="center"/>
    </xf>
    <xf numFmtId="49" fontId="11" fillId="8" borderId="4" xfId="0" applyNumberFormat="1" applyFont="1" applyFill="1" applyBorder="1" applyAlignment="1">
      <alignment horizontal="center" vertical="center"/>
    </xf>
    <xf numFmtId="3" fontId="11" fillId="8" borderId="4" xfId="0" applyNumberFormat="1" applyFont="1" applyFill="1" applyBorder="1" applyAlignment="1">
      <alignment horizontal="right" vertical="center"/>
    </xf>
    <xf numFmtId="49" fontId="6" fillId="3" borderId="4" xfId="0" applyNumberFormat="1" applyFont="1" applyFill="1" applyBorder="1" applyAlignment="1">
      <alignment horizontal="center"/>
    </xf>
    <xf numFmtId="3" fontId="6" fillId="3" borderId="4" xfId="0" applyNumberFormat="1" applyFont="1" applyFill="1" applyBorder="1" applyAlignment="1">
      <alignment horizontal="center"/>
    </xf>
    <xf numFmtId="3" fontId="9" fillId="7" borderId="4" xfId="0" applyNumberFormat="1" applyFont="1" applyFill="1" applyBorder="1" applyAlignment="1">
      <alignment horizontal="right" vertical="center"/>
    </xf>
    <xf numFmtId="0" fontId="9" fillId="3" borderId="4" xfId="0" applyFont="1" applyFill="1" applyBorder="1" applyAlignment="1">
      <alignment wrapText="1"/>
    </xf>
    <xf numFmtId="49" fontId="11" fillId="8" borderId="4" xfId="0" applyNumberFormat="1" applyFont="1" applyFill="1" applyBorder="1" applyAlignment="1">
      <alignment horizontal="center"/>
    </xf>
    <xf numFmtId="3" fontId="11" fillId="8" borderId="4" xfId="0" applyNumberFormat="1" applyFont="1" applyFill="1" applyBorder="1" applyAlignment="1">
      <alignment horizontal="center"/>
    </xf>
    <xf numFmtId="49" fontId="11" fillId="3" borderId="4" xfId="0" applyNumberFormat="1" applyFont="1" applyFill="1" applyBorder="1" applyAlignment="1">
      <alignment horizontal="center"/>
    </xf>
    <xf numFmtId="3" fontId="6" fillId="7" borderId="4" xfId="0" applyNumberFormat="1" applyFont="1" applyFill="1" applyBorder="1" applyAlignment="1">
      <alignment horizontal="right" vertical="center"/>
    </xf>
    <xf numFmtId="0" fontId="2" fillId="3" borderId="4" xfId="0" applyFont="1" applyFill="1" applyBorder="1" applyAlignment="1">
      <alignment horizontal="left"/>
    </xf>
    <xf numFmtId="49" fontId="2" fillId="3" borderId="4" xfId="0" applyNumberFormat="1" applyFont="1" applyFill="1" applyBorder="1" applyAlignment="1">
      <alignment horizontal="left"/>
    </xf>
    <xf numFmtId="0" fontId="2" fillId="3" borderId="4" xfId="0" applyFont="1" applyFill="1" applyBorder="1" applyAlignment="1">
      <alignment horizontal="justify" vertical="justify" wrapText="1"/>
    </xf>
    <xf numFmtId="0" fontId="2" fillId="3" borderId="4" xfId="0" applyFont="1" applyFill="1" applyBorder="1" applyAlignment="1">
      <alignment horizontal="left" wrapText="1"/>
    </xf>
    <xf numFmtId="0" fontId="11" fillId="3" borderId="4" xfId="0" applyFont="1" applyFill="1" applyBorder="1"/>
    <xf numFmtId="49" fontId="9" fillId="3" borderId="4" xfId="0" applyNumberFormat="1" applyFont="1" applyFill="1" applyBorder="1" applyAlignment="1">
      <alignment horizontal="left"/>
    </xf>
    <xf numFmtId="49" fontId="9" fillId="3" borderId="4" xfId="0" applyNumberFormat="1" applyFont="1" applyFill="1" applyBorder="1" applyAlignment="1">
      <alignment horizontal="left" vertical="top" wrapText="1"/>
    </xf>
    <xf numFmtId="3" fontId="6" fillId="0" borderId="4" xfId="0" applyNumberFormat="1" applyFont="1" applyBorder="1"/>
    <xf numFmtId="3" fontId="7" fillId="0" borderId="4" xfId="0" applyNumberFormat="1" applyFont="1" applyBorder="1"/>
    <xf numFmtId="49" fontId="11" fillId="3" borderId="4" xfId="0" applyNumberFormat="1" applyFont="1" applyFill="1" applyBorder="1" applyAlignment="1">
      <alignment horizontal="left" vertical="top" wrapText="1"/>
    </xf>
    <xf numFmtId="49" fontId="2" fillId="3" borderId="4" xfId="0" applyNumberFormat="1" applyFont="1" applyFill="1" applyBorder="1" applyAlignment="1">
      <alignment horizontal="left" wrapText="1"/>
    </xf>
    <xf numFmtId="0" fontId="2" fillId="3" borderId="4" xfId="0" applyFont="1" applyFill="1" applyBorder="1" applyAlignment="1">
      <alignment wrapText="1"/>
    </xf>
    <xf numFmtId="3" fontId="6" fillId="5" borderId="4" xfId="0" applyNumberFormat="1" applyFont="1" applyFill="1" applyBorder="1" applyAlignment="1">
      <alignment horizontal="right" vertical="center"/>
    </xf>
    <xf numFmtId="49" fontId="2" fillId="3" borderId="4" xfId="0" applyNumberFormat="1" applyFont="1" applyFill="1" applyBorder="1"/>
    <xf numFmtId="49" fontId="2" fillId="3" borderId="4" xfId="0" applyNumberFormat="1" applyFont="1" applyFill="1" applyBorder="1" applyAlignment="1">
      <alignment vertical="top" wrapText="1"/>
    </xf>
    <xf numFmtId="49" fontId="2" fillId="3" borderId="4" xfId="0" applyNumberFormat="1" applyFont="1" applyFill="1" applyBorder="1" applyAlignment="1">
      <alignment horizontal="center" vertical="top" wrapText="1"/>
    </xf>
    <xf numFmtId="3" fontId="2" fillId="3" borderId="4" xfId="0" applyNumberFormat="1" applyFont="1" applyFill="1" applyBorder="1" applyAlignment="1">
      <alignment horizontal="center" vertical="top" wrapText="1"/>
    </xf>
    <xf numFmtId="2" fontId="2" fillId="3" borderId="4" xfId="0" applyNumberFormat="1" applyFont="1" applyFill="1" applyBorder="1" applyAlignment="1">
      <alignment vertical="top" wrapText="1"/>
    </xf>
    <xf numFmtId="0" fontId="2" fillId="3" borderId="4" xfId="0" applyFont="1" applyFill="1" applyBorder="1" applyAlignment="1">
      <alignment vertical="top" wrapText="1"/>
    </xf>
    <xf numFmtId="0" fontId="12" fillId="3" borderId="4" xfId="0" applyFont="1" applyFill="1" applyBorder="1" applyAlignment="1"/>
    <xf numFmtId="0" fontId="13" fillId="3" borderId="4" xfId="0" applyFont="1" applyFill="1" applyBorder="1" applyAlignment="1"/>
    <xf numFmtId="49" fontId="9" fillId="3" borderId="4" xfId="0" applyNumberFormat="1" applyFont="1" applyFill="1" applyBorder="1" applyAlignment="1">
      <alignment horizontal="left" wrapText="1"/>
    </xf>
    <xf numFmtId="0" fontId="9" fillId="3" borderId="4" xfId="0" applyFont="1" applyFill="1" applyBorder="1" applyAlignment="1">
      <alignment vertical="top" wrapText="1"/>
    </xf>
    <xf numFmtId="0" fontId="7" fillId="0" borderId="0" xfId="0" applyFont="1" applyFill="1"/>
    <xf numFmtId="49" fontId="9" fillId="3" borderId="4" xfId="0" quotePrefix="1" applyNumberFormat="1" applyFont="1" applyFill="1" applyBorder="1" applyAlignment="1">
      <alignment horizontal="center"/>
    </xf>
    <xf numFmtId="3" fontId="9" fillId="3" borderId="4" xfId="0" quotePrefix="1" applyNumberFormat="1" applyFont="1" applyFill="1" applyBorder="1" applyAlignment="1">
      <alignment horizontal="center"/>
    </xf>
    <xf numFmtId="49" fontId="12" fillId="3" borderId="4" xfId="0" applyNumberFormat="1" applyFont="1" applyFill="1" applyBorder="1" applyAlignment="1">
      <alignment horizontal="left" vertical="top"/>
    </xf>
    <xf numFmtId="49" fontId="2" fillId="3" borderId="4" xfId="0" applyNumberFormat="1" applyFont="1" applyFill="1" applyBorder="1" applyAlignment="1">
      <alignment horizontal="left" vertical="top" wrapText="1"/>
    </xf>
    <xf numFmtId="49" fontId="9" fillId="0" borderId="4" xfId="0" applyNumberFormat="1" applyFont="1" applyBorder="1" applyAlignment="1">
      <alignment horizontal="left"/>
    </xf>
    <xf numFmtId="0" fontId="9" fillId="3" borderId="4" xfId="0" applyFont="1" applyFill="1" applyBorder="1" applyAlignment="1">
      <alignment vertical="center"/>
    </xf>
    <xf numFmtId="3" fontId="2" fillId="9" borderId="4" xfId="0" applyNumberFormat="1" applyFont="1" applyFill="1" applyBorder="1" applyAlignment="1">
      <alignment horizontal="center"/>
    </xf>
    <xf numFmtId="0" fontId="9" fillId="3" borderId="4" xfId="0" applyFont="1" applyFill="1" applyBorder="1" applyAlignment="1">
      <alignment horizontal="left" vertical="center"/>
    </xf>
    <xf numFmtId="0" fontId="2" fillId="3" borderId="4" xfId="0" applyFont="1" applyFill="1" applyBorder="1" applyAlignment="1">
      <alignment horizontal="left" vertical="center"/>
    </xf>
    <xf numFmtId="0" fontId="9" fillId="3" borderId="4" xfId="0" applyFont="1" applyFill="1" applyBorder="1" applyAlignment="1">
      <alignment vertical="center" wrapText="1"/>
    </xf>
    <xf numFmtId="0" fontId="9" fillId="3" borderId="4" xfId="0" applyNumberFormat="1" applyFont="1" applyFill="1" applyBorder="1" applyAlignment="1">
      <alignment wrapText="1"/>
    </xf>
    <xf numFmtId="0" fontId="2" fillId="3" borderId="4" xfId="0" applyFont="1" applyFill="1" applyBorder="1" applyAlignment="1">
      <alignment vertical="center" wrapText="1"/>
    </xf>
    <xf numFmtId="3" fontId="2" fillId="4" borderId="4" xfId="0" applyNumberFormat="1" applyFont="1" applyFill="1" applyBorder="1" applyAlignment="1">
      <alignment horizontal="right" vertical="center"/>
    </xf>
    <xf numFmtId="3" fontId="2" fillId="5" borderId="4" xfId="0" applyNumberFormat="1" applyFont="1" applyFill="1" applyBorder="1" applyAlignment="1">
      <alignment horizontal="right" vertical="center"/>
    </xf>
    <xf numFmtId="0" fontId="2" fillId="8" borderId="4" xfId="0" applyFont="1" applyFill="1" applyBorder="1" applyAlignment="1">
      <alignment horizontal="center"/>
    </xf>
    <xf numFmtId="3" fontId="2" fillId="8" borderId="4" xfId="0" applyNumberFormat="1" applyFont="1" applyFill="1" applyBorder="1" applyAlignment="1">
      <alignment horizontal="right" vertical="center"/>
    </xf>
    <xf numFmtId="0" fontId="6" fillId="3" borderId="4" xfId="0" applyFont="1" applyFill="1" applyBorder="1" applyAlignment="1">
      <alignment horizontal="center"/>
    </xf>
    <xf numFmtId="49" fontId="12" fillId="3" borderId="4" xfId="0" quotePrefix="1" applyNumberFormat="1" applyFont="1" applyFill="1" applyBorder="1" applyAlignment="1">
      <alignment horizontal="left" vertical="top"/>
    </xf>
    <xf numFmtId="3" fontId="11" fillId="0" borderId="4" xfId="0" applyNumberFormat="1" applyFont="1" applyBorder="1" applyAlignment="1">
      <alignment horizontal="right" vertical="center"/>
    </xf>
    <xf numFmtId="3" fontId="9" fillId="6" borderId="4" xfId="0" applyNumberFormat="1" applyFont="1" applyFill="1" applyBorder="1" applyAlignment="1">
      <alignment horizontal="right" vertical="center"/>
    </xf>
    <xf numFmtId="49" fontId="2" fillId="3" borderId="4" xfId="0" applyNumberFormat="1" applyFont="1" applyFill="1" applyBorder="1" applyAlignment="1">
      <alignment vertical="top"/>
    </xf>
    <xf numFmtId="3" fontId="6" fillId="4" borderId="4" xfId="0" applyNumberFormat="1" applyFont="1" applyFill="1" applyBorder="1" applyAlignment="1">
      <alignment horizontal="right" vertical="center"/>
    </xf>
    <xf numFmtId="0" fontId="2" fillId="3" borderId="4" xfId="0" applyFont="1" applyFill="1" applyBorder="1" applyAlignment="1">
      <alignment horizontal="left" wrapText="1"/>
    </xf>
    <xf numFmtId="0" fontId="2" fillId="3" borderId="4" xfId="0" quotePrefix="1" applyFont="1" applyFill="1" applyBorder="1" applyAlignment="1">
      <alignment horizontal="left" vertical="top"/>
    </xf>
    <xf numFmtId="49" fontId="2" fillId="3" borderId="4" xfId="0" applyNumberFormat="1" applyFont="1" applyFill="1" applyBorder="1" applyAlignment="1">
      <alignment vertical="center"/>
    </xf>
    <xf numFmtId="49" fontId="2" fillId="3" borderId="4" xfId="0" applyNumberFormat="1" applyFont="1" applyFill="1" applyBorder="1" applyAlignment="1">
      <alignment horizontal="center" vertical="center"/>
    </xf>
    <xf numFmtId="0" fontId="7" fillId="3" borderId="0" xfId="0" applyFont="1" applyFill="1"/>
    <xf numFmtId="49" fontId="2" fillId="3" borderId="4" xfId="0" applyNumberFormat="1" applyFont="1" applyFill="1" applyBorder="1" applyAlignment="1">
      <alignment horizontal="left" vertical="top" wrapText="1"/>
    </xf>
    <xf numFmtId="3" fontId="9" fillId="5" borderId="4" xfId="0" applyNumberFormat="1" applyFont="1" applyFill="1" applyBorder="1" applyAlignment="1">
      <alignment horizontal="right" vertical="center"/>
    </xf>
    <xf numFmtId="49" fontId="2" fillId="8" borderId="4" xfId="0" applyNumberFormat="1" applyFont="1" applyFill="1" applyBorder="1" applyAlignment="1">
      <alignment horizontal="center"/>
    </xf>
    <xf numFmtId="3" fontId="6" fillId="8" borderId="4" xfId="0" applyNumberFormat="1" applyFont="1" applyFill="1" applyBorder="1" applyAlignment="1">
      <alignment horizontal="right" vertical="center"/>
    </xf>
    <xf numFmtId="3" fontId="9" fillId="8" borderId="4" xfId="0" applyNumberFormat="1" applyFont="1" applyFill="1" applyBorder="1" applyAlignment="1">
      <alignment horizontal="right" vertical="center"/>
    </xf>
    <xf numFmtId="0" fontId="2" fillId="3" borderId="4" xfId="0" applyNumberFormat="1" applyFont="1" applyFill="1" applyBorder="1" applyAlignment="1">
      <alignment horizontal="center"/>
    </xf>
    <xf numFmtId="0" fontId="2" fillId="0" borderId="4" xfId="0" applyFont="1" applyBorder="1"/>
    <xf numFmtId="0" fontId="6" fillId="0" borderId="0" xfId="0" applyFont="1" applyBorder="1"/>
    <xf numFmtId="0" fontId="6" fillId="0" borderId="0" xfId="0" applyFont="1" applyBorder="1" applyAlignment="1">
      <alignment horizontal="center"/>
    </xf>
    <xf numFmtId="3" fontId="6" fillId="0" borderId="0" xfId="0" applyNumberFormat="1" applyFont="1" applyBorder="1" applyAlignment="1">
      <alignment horizontal="center"/>
    </xf>
    <xf numFmtId="3" fontId="6" fillId="0" borderId="0" xfId="0" applyNumberFormat="1" applyFont="1" applyBorder="1"/>
    <xf numFmtId="3" fontId="7" fillId="0" borderId="0" xfId="0" applyNumberFormat="1" applyFont="1" applyBorder="1"/>
    <xf numFmtId="0" fontId="9" fillId="0" borderId="0" xfId="1" applyFont="1" applyBorder="1"/>
    <xf numFmtId="1" fontId="2" fillId="0" borderId="0" xfId="1" applyNumberFormat="1" applyFont="1" applyBorder="1"/>
    <xf numFmtId="3" fontId="2" fillId="0" borderId="0" xfId="1" applyNumberFormat="1" applyFont="1" applyBorder="1"/>
    <xf numFmtId="3" fontId="9" fillId="0" borderId="0" xfId="1" applyNumberFormat="1" applyFont="1" applyBorder="1"/>
    <xf numFmtId="1" fontId="9" fillId="0" borderId="0" xfId="1" applyNumberFormat="1" applyFont="1" applyBorder="1"/>
    <xf numFmtId="0" fontId="9" fillId="0" borderId="0" xfId="0" applyFont="1" applyBorder="1"/>
    <xf numFmtId="0" fontId="7" fillId="0" borderId="0" xfId="0" applyFont="1" applyBorder="1"/>
    <xf numFmtId="0" fontId="9" fillId="0" borderId="0" xfId="1" applyFont="1" applyBorder="1" applyAlignment="1"/>
    <xf numFmtId="0" fontId="9" fillId="0" borderId="0" xfId="1" applyFont="1" applyBorder="1" applyAlignment="1">
      <alignment vertical="top"/>
    </xf>
    <xf numFmtId="0" fontId="9" fillId="0" borderId="0" xfId="0" applyFont="1" applyBorder="1" applyAlignment="1">
      <alignment vertical="top"/>
    </xf>
    <xf numFmtId="1" fontId="2" fillId="0" borderId="0" xfId="2" applyNumberFormat="1" applyFont="1" applyBorder="1"/>
    <xf numFmtId="0" fontId="9" fillId="0" borderId="0" xfId="2" applyFont="1" applyBorder="1"/>
    <xf numFmtId="1" fontId="9" fillId="0" borderId="0" xfId="2" applyNumberFormat="1" applyFont="1" applyBorder="1" applyAlignment="1">
      <alignment horizontal="center"/>
    </xf>
    <xf numFmtId="0" fontId="9" fillId="0" borderId="0" xfId="2" applyFont="1" applyBorder="1" applyAlignment="1">
      <alignment horizontal="left"/>
    </xf>
    <xf numFmtId="0" fontId="9" fillId="0" borderId="0" xfId="2" applyFont="1" applyBorder="1" applyAlignment="1">
      <alignment horizontal="right" vertical="top" wrapText="1"/>
    </xf>
    <xf numFmtId="0" fontId="9" fillId="0" borderId="0" xfId="2" applyFont="1" applyBorder="1" applyAlignment="1">
      <alignment horizontal="right"/>
    </xf>
    <xf numFmtId="1" fontId="9" fillId="0" borderId="0" xfId="2" applyNumberFormat="1" applyFont="1" applyBorder="1"/>
    <xf numFmtId="0" fontId="9" fillId="0" borderId="0" xfId="2" applyFont="1" applyBorder="1" applyAlignment="1">
      <alignment horizontal="center"/>
    </xf>
    <xf numFmtId="0" fontId="2" fillId="0" borderId="0" xfId="2" applyFont="1" applyBorder="1" applyAlignment="1">
      <alignment vertical="top" wrapText="1"/>
    </xf>
    <xf numFmtId="0" fontId="2" fillId="0" borderId="0" xfId="1" applyFont="1" applyBorder="1" applyAlignment="1">
      <alignment horizontal="center"/>
    </xf>
    <xf numFmtId="0" fontId="14" fillId="0" borderId="0" xfId="0" applyFont="1" applyBorder="1" applyAlignment="1">
      <alignment horizontal="center"/>
    </xf>
    <xf numFmtId="0" fontId="14" fillId="0" borderId="0" xfId="0" applyFont="1" applyBorder="1" applyAlignment="1">
      <alignment horizontal="center"/>
    </xf>
    <xf numFmtId="0" fontId="0" fillId="0" borderId="0" xfId="0"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horizontal="center" vertical="center" wrapText="1"/>
    </xf>
    <xf numFmtId="0" fontId="9" fillId="0" borderId="0" xfId="1" applyFont="1" applyBorder="1" applyAlignment="1">
      <alignment horizontal="center" vertical="center" wrapText="1"/>
    </xf>
    <xf numFmtId="0" fontId="0" fillId="0" borderId="0" xfId="0" applyBorder="1" applyAlignment="1">
      <alignment horizontal="center"/>
    </xf>
    <xf numFmtId="0" fontId="9" fillId="0" borderId="0" xfId="1" applyFont="1"/>
    <xf numFmtId="0" fontId="2" fillId="0" borderId="0" xfId="1" applyFont="1"/>
  </cellXfs>
  <cellStyles count="3">
    <cellStyle name="Normal" xfId="0" builtinId="0"/>
    <cellStyle name="Normal_mach14 si 15" xfId="2"/>
    <cellStyle name="Normal_mach30"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2295"/>
  <sheetViews>
    <sheetView tabSelected="1" topLeftCell="A10" workbookViewId="0">
      <selection activeCell="C6" sqref="C6"/>
    </sheetView>
  </sheetViews>
  <sheetFormatPr defaultRowHeight="12.75"/>
  <cols>
    <col min="1" max="1" width="3" style="7" customWidth="1"/>
    <col min="2" max="2" width="2.28515625" style="7" customWidth="1"/>
    <col min="3" max="3" width="48.28515625" style="7" customWidth="1"/>
    <col min="4" max="4" width="10.28515625" style="7" customWidth="1"/>
    <col min="5" max="5" width="7.28515625" style="7" customWidth="1"/>
    <col min="6" max="6" width="10.5703125" style="7" customWidth="1"/>
    <col min="7" max="7" width="11" style="7" customWidth="1"/>
    <col min="8" max="8" width="11.42578125" style="7" customWidth="1"/>
    <col min="9" max="9" width="11.28515625" style="7" customWidth="1"/>
    <col min="10" max="10" width="10.140625" style="7" customWidth="1"/>
    <col min="11" max="11" width="10.85546875" style="7" customWidth="1"/>
    <col min="12" max="12" width="10.42578125" style="7" customWidth="1"/>
    <col min="13" max="13" width="45" style="7" hidden="1" customWidth="1"/>
    <col min="14" max="256" width="9.140625" style="7"/>
    <col min="257" max="257" width="3" style="7" customWidth="1"/>
    <col min="258" max="258" width="2.28515625" style="7" customWidth="1"/>
    <col min="259" max="259" width="48.28515625" style="7" customWidth="1"/>
    <col min="260" max="260" width="10.28515625" style="7" customWidth="1"/>
    <col min="261" max="261" width="7.28515625" style="7" customWidth="1"/>
    <col min="262" max="262" width="10.5703125" style="7" customWidth="1"/>
    <col min="263" max="263" width="11" style="7" customWidth="1"/>
    <col min="264" max="264" width="11.42578125" style="7" customWidth="1"/>
    <col min="265" max="265" width="11.28515625" style="7" customWidth="1"/>
    <col min="266" max="266" width="10.140625" style="7" customWidth="1"/>
    <col min="267" max="267" width="10.85546875" style="7" customWidth="1"/>
    <col min="268" max="268" width="10.42578125" style="7" customWidth="1"/>
    <col min="269" max="269" width="0" style="7" hidden="1" customWidth="1"/>
    <col min="270" max="512" width="9.140625" style="7"/>
    <col min="513" max="513" width="3" style="7" customWidth="1"/>
    <col min="514" max="514" width="2.28515625" style="7" customWidth="1"/>
    <col min="515" max="515" width="48.28515625" style="7" customWidth="1"/>
    <col min="516" max="516" width="10.28515625" style="7" customWidth="1"/>
    <col min="517" max="517" width="7.28515625" style="7" customWidth="1"/>
    <col min="518" max="518" width="10.5703125" style="7" customWidth="1"/>
    <col min="519" max="519" width="11" style="7" customWidth="1"/>
    <col min="520" max="520" width="11.42578125" style="7" customWidth="1"/>
    <col min="521" max="521" width="11.28515625" style="7" customWidth="1"/>
    <col min="522" max="522" width="10.140625" style="7" customWidth="1"/>
    <col min="523" max="523" width="10.85546875" style="7" customWidth="1"/>
    <col min="524" max="524" width="10.42578125" style="7" customWidth="1"/>
    <col min="525" max="525" width="0" style="7" hidden="1" customWidth="1"/>
    <col min="526" max="768" width="9.140625" style="7"/>
    <col min="769" max="769" width="3" style="7" customWidth="1"/>
    <col min="770" max="770" width="2.28515625" style="7" customWidth="1"/>
    <col min="771" max="771" width="48.28515625" style="7" customWidth="1"/>
    <col min="772" max="772" width="10.28515625" style="7" customWidth="1"/>
    <col min="773" max="773" width="7.28515625" style="7" customWidth="1"/>
    <col min="774" max="774" width="10.5703125" style="7" customWidth="1"/>
    <col min="775" max="775" width="11" style="7" customWidth="1"/>
    <col min="776" max="776" width="11.42578125" style="7" customWidth="1"/>
    <col min="777" max="777" width="11.28515625" style="7" customWidth="1"/>
    <col min="778" max="778" width="10.140625" style="7" customWidth="1"/>
    <col min="779" max="779" width="10.85546875" style="7" customWidth="1"/>
    <col min="780" max="780" width="10.42578125" style="7" customWidth="1"/>
    <col min="781" max="781" width="0" style="7" hidden="1" customWidth="1"/>
    <col min="782" max="1024" width="9.140625" style="7"/>
    <col min="1025" max="1025" width="3" style="7" customWidth="1"/>
    <col min="1026" max="1026" width="2.28515625" style="7" customWidth="1"/>
    <col min="1027" max="1027" width="48.28515625" style="7" customWidth="1"/>
    <col min="1028" max="1028" width="10.28515625" style="7" customWidth="1"/>
    <col min="1029" max="1029" width="7.28515625" style="7" customWidth="1"/>
    <col min="1030" max="1030" width="10.5703125" style="7" customWidth="1"/>
    <col min="1031" max="1031" width="11" style="7" customWidth="1"/>
    <col min="1032" max="1032" width="11.42578125" style="7" customWidth="1"/>
    <col min="1033" max="1033" width="11.28515625" style="7" customWidth="1"/>
    <col min="1034" max="1034" width="10.140625" style="7" customWidth="1"/>
    <col min="1035" max="1035" width="10.85546875" style="7" customWidth="1"/>
    <col min="1036" max="1036" width="10.42578125" style="7" customWidth="1"/>
    <col min="1037" max="1037" width="0" style="7" hidden="1" customWidth="1"/>
    <col min="1038" max="1280" width="9.140625" style="7"/>
    <col min="1281" max="1281" width="3" style="7" customWidth="1"/>
    <col min="1282" max="1282" width="2.28515625" style="7" customWidth="1"/>
    <col min="1283" max="1283" width="48.28515625" style="7" customWidth="1"/>
    <col min="1284" max="1284" width="10.28515625" style="7" customWidth="1"/>
    <col min="1285" max="1285" width="7.28515625" style="7" customWidth="1"/>
    <col min="1286" max="1286" width="10.5703125" style="7" customWidth="1"/>
    <col min="1287" max="1287" width="11" style="7" customWidth="1"/>
    <col min="1288" max="1288" width="11.42578125" style="7" customWidth="1"/>
    <col min="1289" max="1289" width="11.28515625" style="7" customWidth="1"/>
    <col min="1290" max="1290" width="10.140625" style="7" customWidth="1"/>
    <col min="1291" max="1291" width="10.85546875" style="7" customWidth="1"/>
    <col min="1292" max="1292" width="10.42578125" style="7" customWidth="1"/>
    <col min="1293" max="1293" width="0" style="7" hidden="1" customWidth="1"/>
    <col min="1294" max="1536" width="9.140625" style="7"/>
    <col min="1537" max="1537" width="3" style="7" customWidth="1"/>
    <col min="1538" max="1538" width="2.28515625" style="7" customWidth="1"/>
    <col min="1539" max="1539" width="48.28515625" style="7" customWidth="1"/>
    <col min="1540" max="1540" width="10.28515625" style="7" customWidth="1"/>
    <col min="1541" max="1541" width="7.28515625" style="7" customWidth="1"/>
    <col min="1542" max="1542" width="10.5703125" style="7" customWidth="1"/>
    <col min="1543" max="1543" width="11" style="7" customWidth="1"/>
    <col min="1544" max="1544" width="11.42578125" style="7" customWidth="1"/>
    <col min="1545" max="1545" width="11.28515625" style="7" customWidth="1"/>
    <col min="1546" max="1546" width="10.140625" style="7" customWidth="1"/>
    <col min="1547" max="1547" width="10.85546875" style="7" customWidth="1"/>
    <col min="1548" max="1548" width="10.42578125" style="7" customWidth="1"/>
    <col min="1549" max="1549" width="0" style="7" hidden="1" customWidth="1"/>
    <col min="1550" max="1792" width="9.140625" style="7"/>
    <col min="1793" max="1793" width="3" style="7" customWidth="1"/>
    <col min="1794" max="1794" width="2.28515625" style="7" customWidth="1"/>
    <col min="1795" max="1795" width="48.28515625" style="7" customWidth="1"/>
    <col min="1796" max="1796" width="10.28515625" style="7" customWidth="1"/>
    <col min="1797" max="1797" width="7.28515625" style="7" customWidth="1"/>
    <col min="1798" max="1798" width="10.5703125" style="7" customWidth="1"/>
    <col min="1799" max="1799" width="11" style="7" customWidth="1"/>
    <col min="1800" max="1800" width="11.42578125" style="7" customWidth="1"/>
    <col min="1801" max="1801" width="11.28515625" style="7" customWidth="1"/>
    <col min="1802" max="1802" width="10.140625" style="7" customWidth="1"/>
    <col min="1803" max="1803" width="10.85546875" style="7" customWidth="1"/>
    <col min="1804" max="1804" width="10.42578125" style="7" customWidth="1"/>
    <col min="1805" max="1805" width="0" style="7" hidden="1" customWidth="1"/>
    <col min="1806" max="2048" width="9.140625" style="7"/>
    <col min="2049" max="2049" width="3" style="7" customWidth="1"/>
    <col min="2050" max="2050" width="2.28515625" style="7" customWidth="1"/>
    <col min="2051" max="2051" width="48.28515625" style="7" customWidth="1"/>
    <col min="2052" max="2052" width="10.28515625" style="7" customWidth="1"/>
    <col min="2053" max="2053" width="7.28515625" style="7" customWidth="1"/>
    <col min="2054" max="2054" width="10.5703125" style="7" customWidth="1"/>
    <col min="2055" max="2055" width="11" style="7" customWidth="1"/>
    <col min="2056" max="2056" width="11.42578125" style="7" customWidth="1"/>
    <col min="2057" max="2057" width="11.28515625" style="7" customWidth="1"/>
    <col min="2058" max="2058" width="10.140625" style="7" customWidth="1"/>
    <col min="2059" max="2059" width="10.85546875" style="7" customWidth="1"/>
    <col min="2060" max="2060" width="10.42578125" style="7" customWidth="1"/>
    <col min="2061" max="2061" width="0" style="7" hidden="1" customWidth="1"/>
    <col min="2062" max="2304" width="9.140625" style="7"/>
    <col min="2305" max="2305" width="3" style="7" customWidth="1"/>
    <col min="2306" max="2306" width="2.28515625" style="7" customWidth="1"/>
    <col min="2307" max="2307" width="48.28515625" style="7" customWidth="1"/>
    <col min="2308" max="2308" width="10.28515625" style="7" customWidth="1"/>
    <col min="2309" max="2309" width="7.28515625" style="7" customWidth="1"/>
    <col min="2310" max="2310" width="10.5703125" style="7" customWidth="1"/>
    <col min="2311" max="2311" width="11" style="7" customWidth="1"/>
    <col min="2312" max="2312" width="11.42578125" style="7" customWidth="1"/>
    <col min="2313" max="2313" width="11.28515625" style="7" customWidth="1"/>
    <col min="2314" max="2314" width="10.140625" style="7" customWidth="1"/>
    <col min="2315" max="2315" width="10.85546875" style="7" customWidth="1"/>
    <col min="2316" max="2316" width="10.42578125" style="7" customWidth="1"/>
    <col min="2317" max="2317" width="0" style="7" hidden="1" customWidth="1"/>
    <col min="2318" max="2560" width="9.140625" style="7"/>
    <col min="2561" max="2561" width="3" style="7" customWidth="1"/>
    <col min="2562" max="2562" width="2.28515625" style="7" customWidth="1"/>
    <col min="2563" max="2563" width="48.28515625" style="7" customWidth="1"/>
    <col min="2564" max="2564" width="10.28515625" style="7" customWidth="1"/>
    <col min="2565" max="2565" width="7.28515625" style="7" customWidth="1"/>
    <col min="2566" max="2566" width="10.5703125" style="7" customWidth="1"/>
    <col min="2567" max="2567" width="11" style="7" customWidth="1"/>
    <col min="2568" max="2568" width="11.42578125" style="7" customWidth="1"/>
    <col min="2569" max="2569" width="11.28515625" style="7" customWidth="1"/>
    <col min="2570" max="2570" width="10.140625" style="7" customWidth="1"/>
    <col min="2571" max="2571" width="10.85546875" style="7" customWidth="1"/>
    <col min="2572" max="2572" width="10.42578125" style="7" customWidth="1"/>
    <col min="2573" max="2573" width="0" style="7" hidden="1" customWidth="1"/>
    <col min="2574" max="2816" width="9.140625" style="7"/>
    <col min="2817" max="2817" width="3" style="7" customWidth="1"/>
    <col min="2818" max="2818" width="2.28515625" style="7" customWidth="1"/>
    <col min="2819" max="2819" width="48.28515625" style="7" customWidth="1"/>
    <col min="2820" max="2820" width="10.28515625" style="7" customWidth="1"/>
    <col min="2821" max="2821" width="7.28515625" style="7" customWidth="1"/>
    <col min="2822" max="2822" width="10.5703125" style="7" customWidth="1"/>
    <col min="2823" max="2823" width="11" style="7" customWidth="1"/>
    <col min="2824" max="2824" width="11.42578125" style="7" customWidth="1"/>
    <col min="2825" max="2825" width="11.28515625" style="7" customWidth="1"/>
    <col min="2826" max="2826" width="10.140625" style="7" customWidth="1"/>
    <col min="2827" max="2827" width="10.85546875" style="7" customWidth="1"/>
    <col min="2828" max="2828" width="10.42578125" style="7" customWidth="1"/>
    <col min="2829" max="2829" width="0" style="7" hidden="1" customWidth="1"/>
    <col min="2830" max="3072" width="9.140625" style="7"/>
    <col min="3073" max="3073" width="3" style="7" customWidth="1"/>
    <col min="3074" max="3074" width="2.28515625" style="7" customWidth="1"/>
    <col min="3075" max="3075" width="48.28515625" style="7" customWidth="1"/>
    <col min="3076" max="3076" width="10.28515625" style="7" customWidth="1"/>
    <col min="3077" max="3077" width="7.28515625" style="7" customWidth="1"/>
    <col min="3078" max="3078" width="10.5703125" style="7" customWidth="1"/>
    <col min="3079" max="3079" width="11" style="7" customWidth="1"/>
    <col min="3080" max="3080" width="11.42578125" style="7" customWidth="1"/>
    <col min="3081" max="3081" width="11.28515625" style="7" customWidth="1"/>
    <col min="3082" max="3082" width="10.140625" style="7" customWidth="1"/>
    <col min="3083" max="3083" width="10.85546875" style="7" customWidth="1"/>
    <col min="3084" max="3084" width="10.42578125" style="7" customWidth="1"/>
    <col min="3085" max="3085" width="0" style="7" hidden="1" customWidth="1"/>
    <col min="3086" max="3328" width="9.140625" style="7"/>
    <col min="3329" max="3329" width="3" style="7" customWidth="1"/>
    <col min="3330" max="3330" width="2.28515625" style="7" customWidth="1"/>
    <col min="3331" max="3331" width="48.28515625" style="7" customWidth="1"/>
    <col min="3332" max="3332" width="10.28515625" style="7" customWidth="1"/>
    <col min="3333" max="3333" width="7.28515625" style="7" customWidth="1"/>
    <col min="3334" max="3334" width="10.5703125" style="7" customWidth="1"/>
    <col min="3335" max="3335" width="11" style="7" customWidth="1"/>
    <col min="3336" max="3336" width="11.42578125" style="7" customWidth="1"/>
    <col min="3337" max="3337" width="11.28515625" style="7" customWidth="1"/>
    <col min="3338" max="3338" width="10.140625" style="7" customWidth="1"/>
    <col min="3339" max="3339" width="10.85546875" style="7" customWidth="1"/>
    <col min="3340" max="3340" width="10.42578125" style="7" customWidth="1"/>
    <col min="3341" max="3341" width="0" style="7" hidden="1" customWidth="1"/>
    <col min="3342" max="3584" width="9.140625" style="7"/>
    <col min="3585" max="3585" width="3" style="7" customWidth="1"/>
    <col min="3586" max="3586" width="2.28515625" style="7" customWidth="1"/>
    <col min="3587" max="3587" width="48.28515625" style="7" customWidth="1"/>
    <col min="3588" max="3588" width="10.28515625" style="7" customWidth="1"/>
    <col min="3589" max="3589" width="7.28515625" style="7" customWidth="1"/>
    <col min="3590" max="3590" width="10.5703125" style="7" customWidth="1"/>
    <col min="3591" max="3591" width="11" style="7" customWidth="1"/>
    <col min="3592" max="3592" width="11.42578125" style="7" customWidth="1"/>
    <col min="3593" max="3593" width="11.28515625" style="7" customWidth="1"/>
    <col min="3594" max="3594" width="10.140625" style="7" customWidth="1"/>
    <col min="3595" max="3595" width="10.85546875" style="7" customWidth="1"/>
    <col min="3596" max="3596" width="10.42578125" style="7" customWidth="1"/>
    <col min="3597" max="3597" width="0" style="7" hidden="1" customWidth="1"/>
    <col min="3598" max="3840" width="9.140625" style="7"/>
    <col min="3841" max="3841" width="3" style="7" customWidth="1"/>
    <col min="3842" max="3842" width="2.28515625" style="7" customWidth="1"/>
    <col min="3843" max="3843" width="48.28515625" style="7" customWidth="1"/>
    <col min="3844" max="3844" width="10.28515625" style="7" customWidth="1"/>
    <col min="3845" max="3845" width="7.28515625" style="7" customWidth="1"/>
    <col min="3846" max="3846" width="10.5703125" style="7" customWidth="1"/>
    <col min="3847" max="3847" width="11" style="7" customWidth="1"/>
    <col min="3848" max="3848" width="11.42578125" style="7" customWidth="1"/>
    <col min="3849" max="3849" width="11.28515625" style="7" customWidth="1"/>
    <col min="3850" max="3850" width="10.140625" style="7" customWidth="1"/>
    <col min="3851" max="3851" width="10.85546875" style="7" customWidth="1"/>
    <col min="3852" max="3852" width="10.42578125" style="7" customWidth="1"/>
    <col min="3853" max="3853" width="0" style="7" hidden="1" customWidth="1"/>
    <col min="3854" max="4096" width="9.140625" style="7"/>
    <col min="4097" max="4097" width="3" style="7" customWidth="1"/>
    <col min="4098" max="4098" width="2.28515625" style="7" customWidth="1"/>
    <col min="4099" max="4099" width="48.28515625" style="7" customWidth="1"/>
    <col min="4100" max="4100" width="10.28515625" style="7" customWidth="1"/>
    <col min="4101" max="4101" width="7.28515625" style="7" customWidth="1"/>
    <col min="4102" max="4102" width="10.5703125" style="7" customWidth="1"/>
    <col min="4103" max="4103" width="11" style="7" customWidth="1"/>
    <col min="4104" max="4104" width="11.42578125" style="7" customWidth="1"/>
    <col min="4105" max="4105" width="11.28515625" style="7" customWidth="1"/>
    <col min="4106" max="4106" width="10.140625" style="7" customWidth="1"/>
    <col min="4107" max="4107" width="10.85546875" style="7" customWidth="1"/>
    <col min="4108" max="4108" width="10.42578125" style="7" customWidth="1"/>
    <col min="4109" max="4109" width="0" style="7" hidden="1" customWidth="1"/>
    <col min="4110" max="4352" width="9.140625" style="7"/>
    <col min="4353" max="4353" width="3" style="7" customWidth="1"/>
    <col min="4354" max="4354" width="2.28515625" style="7" customWidth="1"/>
    <col min="4355" max="4355" width="48.28515625" style="7" customWidth="1"/>
    <col min="4356" max="4356" width="10.28515625" style="7" customWidth="1"/>
    <col min="4357" max="4357" width="7.28515625" style="7" customWidth="1"/>
    <col min="4358" max="4358" width="10.5703125" style="7" customWidth="1"/>
    <col min="4359" max="4359" width="11" style="7" customWidth="1"/>
    <col min="4360" max="4360" width="11.42578125" style="7" customWidth="1"/>
    <col min="4361" max="4361" width="11.28515625" style="7" customWidth="1"/>
    <col min="4362" max="4362" width="10.140625" style="7" customWidth="1"/>
    <col min="4363" max="4363" width="10.85546875" style="7" customWidth="1"/>
    <col min="4364" max="4364" width="10.42578125" style="7" customWidth="1"/>
    <col min="4365" max="4365" width="0" style="7" hidden="1" customWidth="1"/>
    <col min="4366" max="4608" width="9.140625" style="7"/>
    <col min="4609" max="4609" width="3" style="7" customWidth="1"/>
    <col min="4610" max="4610" width="2.28515625" style="7" customWidth="1"/>
    <col min="4611" max="4611" width="48.28515625" style="7" customWidth="1"/>
    <col min="4612" max="4612" width="10.28515625" style="7" customWidth="1"/>
    <col min="4613" max="4613" width="7.28515625" style="7" customWidth="1"/>
    <col min="4614" max="4614" width="10.5703125" style="7" customWidth="1"/>
    <col min="4615" max="4615" width="11" style="7" customWidth="1"/>
    <col min="4616" max="4616" width="11.42578125" style="7" customWidth="1"/>
    <col min="4617" max="4617" width="11.28515625" style="7" customWidth="1"/>
    <col min="4618" max="4618" width="10.140625" style="7" customWidth="1"/>
    <col min="4619" max="4619" width="10.85546875" style="7" customWidth="1"/>
    <col min="4620" max="4620" width="10.42578125" style="7" customWidth="1"/>
    <col min="4621" max="4621" width="0" style="7" hidden="1" customWidth="1"/>
    <col min="4622" max="4864" width="9.140625" style="7"/>
    <col min="4865" max="4865" width="3" style="7" customWidth="1"/>
    <col min="4866" max="4866" width="2.28515625" style="7" customWidth="1"/>
    <col min="4867" max="4867" width="48.28515625" style="7" customWidth="1"/>
    <col min="4868" max="4868" width="10.28515625" style="7" customWidth="1"/>
    <col min="4869" max="4869" width="7.28515625" style="7" customWidth="1"/>
    <col min="4870" max="4870" width="10.5703125" style="7" customWidth="1"/>
    <col min="4871" max="4871" width="11" style="7" customWidth="1"/>
    <col min="4872" max="4872" width="11.42578125" style="7" customWidth="1"/>
    <col min="4873" max="4873" width="11.28515625" style="7" customWidth="1"/>
    <col min="4874" max="4874" width="10.140625" style="7" customWidth="1"/>
    <col min="4875" max="4875" width="10.85546875" style="7" customWidth="1"/>
    <col min="4876" max="4876" width="10.42578125" style="7" customWidth="1"/>
    <col min="4877" max="4877" width="0" style="7" hidden="1" customWidth="1"/>
    <col min="4878" max="5120" width="9.140625" style="7"/>
    <col min="5121" max="5121" width="3" style="7" customWidth="1"/>
    <col min="5122" max="5122" width="2.28515625" style="7" customWidth="1"/>
    <col min="5123" max="5123" width="48.28515625" style="7" customWidth="1"/>
    <col min="5124" max="5124" width="10.28515625" style="7" customWidth="1"/>
    <col min="5125" max="5125" width="7.28515625" style="7" customWidth="1"/>
    <col min="5126" max="5126" width="10.5703125" style="7" customWidth="1"/>
    <col min="5127" max="5127" width="11" style="7" customWidth="1"/>
    <col min="5128" max="5128" width="11.42578125" style="7" customWidth="1"/>
    <col min="5129" max="5129" width="11.28515625" style="7" customWidth="1"/>
    <col min="5130" max="5130" width="10.140625" style="7" customWidth="1"/>
    <col min="5131" max="5131" width="10.85546875" style="7" customWidth="1"/>
    <col min="5132" max="5132" width="10.42578125" style="7" customWidth="1"/>
    <col min="5133" max="5133" width="0" style="7" hidden="1" customWidth="1"/>
    <col min="5134" max="5376" width="9.140625" style="7"/>
    <col min="5377" max="5377" width="3" style="7" customWidth="1"/>
    <col min="5378" max="5378" width="2.28515625" style="7" customWidth="1"/>
    <col min="5379" max="5379" width="48.28515625" style="7" customWidth="1"/>
    <col min="5380" max="5380" width="10.28515625" style="7" customWidth="1"/>
    <col min="5381" max="5381" width="7.28515625" style="7" customWidth="1"/>
    <col min="5382" max="5382" width="10.5703125" style="7" customWidth="1"/>
    <col min="5383" max="5383" width="11" style="7" customWidth="1"/>
    <col min="5384" max="5384" width="11.42578125" style="7" customWidth="1"/>
    <col min="5385" max="5385" width="11.28515625" style="7" customWidth="1"/>
    <col min="5386" max="5386" width="10.140625" style="7" customWidth="1"/>
    <col min="5387" max="5387" width="10.85546875" style="7" customWidth="1"/>
    <col min="5388" max="5388" width="10.42578125" style="7" customWidth="1"/>
    <col min="5389" max="5389" width="0" style="7" hidden="1" customWidth="1"/>
    <col min="5390" max="5632" width="9.140625" style="7"/>
    <col min="5633" max="5633" width="3" style="7" customWidth="1"/>
    <col min="5634" max="5634" width="2.28515625" style="7" customWidth="1"/>
    <col min="5635" max="5635" width="48.28515625" style="7" customWidth="1"/>
    <col min="5636" max="5636" width="10.28515625" style="7" customWidth="1"/>
    <col min="5637" max="5637" width="7.28515625" style="7" customWidth="1"/>
    <col min="5638" max="5638" width="10.5703125" style="7" customWidth="1"/>
    <col min="5639" max="5639" width="11" style="7" customWidth="1"/>
    <col min="5640" max="5640" width="11.42578125" style="7" customWidth="1"/>
    <col min="5641" max="5641" width="11.28515625" style="7" customWidth="1"/>
    <col min="5642" max="5642" width="10.140625" style="7" customWidth="1"/>
    <col min="5643" max="5643" width="10.85546875" style="7" customWidth="1"/>
    <col min="5644" max="5644" width="10.42578125" style="7" customWidth="1"/>
    <col min="5645" max="5645" width="0" style="7" hidden="1" customWidth="1"/>
    <col min="5646" max="5888" width="9.140625" style="7"/>
    <col min="5889" max="5889" width="3" style="7" customWidth="1"/>
    <col min="5890" max="5890" width="2.28515625" style="7" customWidth="1"/>
    <col min="5891" max="5891" width="48.28515625" style="7" customWidth="1"/>
    <col min="5892" max="5892" width="10.28515625" style="7" customWidth="1"/>
    <col min="5893" max="5893" width="7.28515625" style="7" customWidth="1"/>
    <col min="5894" max="5894" width="10.5703125" style="7" customWidth="1"/>
    <col min="5895" max="5895" width="11" style="7" customWidth="1"/>
    <col min="5896" max="5896" width="11.42578125" style="7" customWidth="1"/>
    <col min="5897" max="5897" width="11.28515625" style="7" customWidth="1"/>
    <col min="5898" max="5898" width="10.140625" style="7" customWidth="1"/>
    <col min="5899" max="5899" width="10.85546875" style="7" customWidth="1"/>
    <col min="5900" max="5900" width="10.42578125" style="7" customWidth="1"/>
    <col min="5901" max="5901" width="0" style="7" hidden="1" customWidth="1"/>
    <col min="5902" max="6144" width="9.140625" style="7"/>
    <col min="6145" max="6145" width="3" style="7" customWidth="1"/>
    <col min="6146" max="6146" width="2.28515625" style="7" customWidth="1"/>
    <col min="6147" max="6147" width="48.28515625" style="7" customWidth="1"/>
    <col min="6148" max="6148" width="10.28515625" style="7" customWidth="1"/>
    <col min="6149" max="6149" width="7.28515625" style="7" customWidth="1"/>
    <col min="6150" max="6150" width="10.5703125" style="7" customWidth="1"/>
    <col min="6151" max="6151" width="11" style="7" customWidth="1"/>
    <col min="6152" max="6152" width="11.42578125" style="7" customWidth="1"/>
    <col min="6153" max="6153" width="11.28515625" style="7" customWidth="1"/>
    <col min="6154" max="6154" width="10.140625" style="7" customWidth="1"/>
    <col min="6155" max="6155" width="10.85546875" style="7" customWidth="1"/>
    <col min="6156" max="6156" width="10.42578125" style="7" customWidth="1"/>
    <col min="6157" max="6157" width="0" style="7" hidden="1" customWidth="1"/>
    <col min="6158" max="6400" width="9.140625" style="7"/>
    <col min="6401" max="6401" width="3" style="7" customWidth="1"/>
    <col min="6402" max="6402" width="2.28515625" style="7" customWidth="1"/>
    <col min="6403" max="6403" width="48.28515625" style="7" customWidth="1"/>
    <col min="6404" max="6404" width="10.28515625" style="7" customWidth="1"/>
    <col min="6405" max="6405" width="7.28515625" style="7" customWidth="1"/>
    <col min="6406" max="6406" width="10.5703125" style="7" customWidth="1"/>
    <col min="6407" max="6407" width="11" style="7" customWidth="1"/>
    <col min="6408" max="6408" width="11.42578125" style="7" customWidth="1"/>
    <col min="6409" max="6409" width="11.28515625" style="7" customWidth="1"/>
    <col min="6410" max="6410" width="10.140625" style="7" customWidth="1"/>
    <col min="6411" max="6411" width="10.85546875" style="7" customWidth="1"/>
    <col min="6412" max="6412" width="10.42578125" style="7" customWidth="1"/>
    <col min="6413" max="6413" width="0" style="7" hidden="1" customWidth="1"/>
    <col min="6414" max="6656" width="9.140625" style="7"/>
    <col min="6657" max="6657" width="3" style="7" customWidth="1"/>
    <col min="6658" max="6658" width="2.28515625" style="7" customWidth="1"/>
    <col min="6659" max="6659" width="48.28515625" style="7" customWidth="1"/>
    <col min="6660" max="6660" width="10.28515625" style="7" customWidth="1"/>
    <col min="6661" max="6661" width="7.28515625" style="7" customWidth="1"/>
    <col min="6662" max="6662" width="10.5703125" style="7" customWidth="1"/>
    <col min="6663" max="6663" width="11" style="7" customWidth="1"/>
    <col min="6664" max="6664" width="11.42578125" style="7" customWidth="1"/>
    <col min="6665" max="6665" width="11.28515625" style="7" customWidth="1"/>
    <col min="6666" max="6666" width="10.140625" style="7" customWidth="1"/>
    <col min="6667" max="6667" width="10.85546875" style="7" customWidth="1"/>
    <col min="6668" max="6668" width="10.42578125" style="7" customWidth="1"/>
    <col min="6669" max="6669" width="0" style="7" hidden="1" customWidth="1"/>
    <col min="6670" max="6912" width="9.140625" style="7"/>
    <col min="6913" max="6913" width="3" style="7" customWidth="1"/>
    <col min="6914" max="6914" width="2.28515625" style="7" customWidth="1"/>
    <col min="6915" max="6915" width="48.28515625" style="7" customWidth="1"/>
    <col min="6916" max="6916" width="10.28515625" style="7" customWidth="1"/>
    <col min="6917" max="6917" width="7.28515625" style="7" customWidth="1"/>
    <col min="6918" max="6918" width="10.5703125" style="7" customWidth="1"/>
    <col min="6919" max="6919" width="11" style="7" customWidth="1"/>
    <col min="6920" max="6920" width="11.42578125" style="7" customWidth="1"/>
    <col min="6921" max="6921" width="11.28515625" style="7" customWidth="1"/>
    <col min="6922" max="6922" width="10.140625" style="7" customWidth="1"/>
    <col min="6923" max="6923" width="10.85546875" style="7" customWidth="1"/>
    <col min="6924" max="6924" width="10.42578125" style="7" customWidth="1"/>
    <col min="6925" max="6925" width="0" style="7" hidden="1" customWidth="1"/>
    <col min="6926" max="7168" width="9.140625" style="7"/>
    <col min="7169" max="7169" width="3" style="7" customWidth="1"/>
    <col min="7170" max="7170" width="2.28515625" style="7" customWidth="1"/>
    <col min="7171" max="7171" width="48.28515625" style="7" customWidth="1"/>
    <col min="7172" max="7172" width="10.28515625" style="7" customWidth="1"/>
    <col min="7173" max="7173" width="7.28515625" style="7" customWidth="1"/>
    <col min="7174" max="7174" width="10.5703125" style="7" customWidth="1"/>
    <col min="7175" max="7175" width="11" style="7" customWidth="1"/>
    <col min="7176" max="7176" width="11.42578125" style="7" customWidth="1"/>
    <col min="7177" max="7177" width="11.28515625" style="7" customWidth="1"/>
    <col min="7178" max="7178" width="10.140625" style="7" customWidth="1"/>
    <col min="7179" max="7179" width="10.85546875" style="7" customWidth="1"/>
    <col min="7180" max="7180" width="10.42578125" style="7" customWidth="1"/>
    <col min="7181" max="7181" width="0" style="7" hidden="1" customWidth="1"/>
    <col min="7182" max="7424" width="9.140625" style="7"/>
    <col min="7425" max="7425" width="3" style="7" customWidth="1"/>
    <col min="7426" max="7426" width="2.28515625" style="7" customWidth="1"/>
    <col min="7427" max="7427" width="48.28515625" style="7" customWidth="1"/>
    <col min="7428" max="7428" width="10.28515625" style="7" customWidth="1"/>
    <col min="7429" max="7429" width="7.28515625" style="7" customWidth="1"/>
    <col min="7430" max="7430" width="10.5703125" style="7" customWidth="1"/>
    <col min="7431" max="7431" width="11" style="7" customWidth="1"/>
    <col min="7432" max="7432" width="11.42578125" style="7" customWidth="1"/>
    <col min="7433" max="7433" width="11.28515625" style="7" customWidth="1"/>
    <col min="7434" max="7434" width="10.140625" style="7" customWidth="1"/>
    <col min="7435" max="7435" width="10.85546875" style="7" customWidth="1"/>
    <col min="7436" max="7436" width="10.42578125" style="7" customWidth="1"/>
    <col min="7437" max="7437" width="0" style="7" hidden="1" customWidth="1"/>
    <col min="7438" max="7680" width="9.140625" style="7"/>
    <col min="7681" max="7681" width="3" style="7" customWidth="1"/>
    <col min="7682" max="7682" width="2.28515625" style="7" customWidth="1"/>
    <col min="7683" max="7683" width="48.28515625" style="7" customWidth="1"/>
    <col min="7684" max="7684" width="10.28515625" style="7" customWidth="1"/>
    <col min="7685" max="7685" width="7.28515625" style="7" customWidth="1"/>
    <col min="7686" max="7686" width="10.5703125" style="7" customWidth="1"/>
    <col min="7687" max="7687" width="11" style="7" customWidth="1"/>
    <col min="7688" max="7688" width="11.42578125" style="7" customWidth="1"/>
    <col min="7689" max="7689" width="11.28515625" style="7" customWidth="1"/>
    <col min="7690" max="7690" width="10.140625" style="7" customWidth="1"/>
    <col min="7691" max="7691" width="10.85546875" style="7" customWidth="1"/>
    <col min="7692" max="7692" width="10.42578125" style="7" customWidth="1"/>
    <col min="7693" max="7693" width="0" style="7" hidden="1" customWidth="1"/>
    <col min="7694" max="7936" width="9.140625" style="7"/>
    <col min="7937" max="7937" width="3" style="7" customWidth="1"/>
    <col min="7938" max="7938" width="2.28515625" style="7" customWidth="1"/>
    <col min="7939" max="7939" width="48.28515625" style="7" customWidth="1"/>
    <col min="7940" max="7940" width="10.28515625" style="7" customWidth="1"/>
    <col min="7941" max="7941" width="7.28515625" style="7" customWidth="1"/>
    <col min="7942" max="7942" width="10.5703125" style="7" customWidth="1"/>
    <col min="7943" max="7943" width="11" style="7" customWidth="1"/>
    <col min="7944" max="7944" width="11.42578125" style="7" customWidth="1"/>
    <col min="7945" max="7945" width="11.28515625" style="7" customWidth="1"/>
    <col min="7946" max="7946" width="10.140625" style="7" customWidth="1"/>
    <col min="7947" max="7947" width="10.85546875" style="7" customWidth="1"/>
    <col min="7948" max="7948" width="10.42578125" style="7" customWidth="1"/>
    <col min="7949" max="7949" width="0" style="7" hidden="1" customWidth="1"/>
    <col min="7950" max="8192" width="9.140625" style="7"/>
    <col min="8193" max="8193" width="3" style="7" customWidth="1"/>
    <col min="8194" max="8194" width="2.28515625" style="7" customWidth="1"/>
    <col min="8195" max="8195" width="48.28515625" style="7" customWidth="1"/>
    <col min="8196" max="8196" width="10.28515625" style="7" customWidth="1"/>
    <col min="8197" max="8197" width="7.28515625" style="7" customWidth="1"/>
    <col min="8198" max="8198" width="10.5703125" style="7" customWidth="1"/>
    <col min="8199" max="8199" width="11" style="7" customWidth="1"/>
    <col min="8200" max="8200" width="11.42578125" style="7" customWidth="1"/>
    <col min="8201" max="8201" width="11.28515625" style="7" customWidth="1"/>
    <col min="8202" max="8202" width="10.140625" style="7" customWidth="1"/>
    <col min="8203" max="8203" width="10.85546875" style="7" customWidth="1"/>
    <col min="8204" max="8204" width="10.42578125" style="7" customWidth="1"/>
    <col min="8205" max="8205" width="0" style="7" hidden="1" customWidth="1"/>
    <col min="8206" max="8448" width="9.140625" style="7"/>
    <col min="8449" max="8449" width="3" style="7" customWidth="1"/>
    <col min="8450" max="8450" width="2.28515625" style="7" customWidth="1"/>
    <col min="8451" max="8451" width="48.28515625" style="7" customWidth="1"/>
    <col min="8452" max="8452" width="10.28515625" style="7" customWidth="1"/>
    <col min="8453" max="8453" width="7.28515625" style="7" customWidth="1"/>
    <col min="8454" max="8454" width="10.5703125" style="7" customWidth="1"/>
    <col min="8455" max="8455" width="11" style="7" customWidth="1"/>
    <col min="8456" max="8456" width="11.42578125" style="7" customWidth="1"/>
    <col min="8457" max="8457" width="11.28515625" style="7" customWidth="1"/>
    <col min="8458" max="8458" width="10.140625" style="7" customWidth="1"/>
    <col min="8459" max="8459" width="10.85546875" style="7" customWidth="1"/>
    <col min="8460" max="8460" width="10.42578125" style="7" customWidth="1"/>
    <col min="8461" max="8461" width="0" style="7" hidden="1" customWidth="1"/>
    <col min="8462" max="8704" width="9.140625" style="7"/>
    <col min="8705" max="8705" width="3" style="7" customWidth="1"/>
    <col min="8706" max="8706" width="2.28515625" style="7" customWidth="1"/>
    <col min="8707" max="8707" width="48.28515625" style="7" customWidth="1"/>
    <col min="8708" max="8708" width="10.28515625" style="7" customWidth="1"/>
    <col min="8709" max="8709" width="7.28515625" style="7" customWidth="1"/>
    <col min="8710" max="8710" width="10.5703125" style="7" customWidth="1"/>
    <col min="8711" max="8711" width="11" style="7" customWidth="1"/>
    <col min="8712" max="8712" width="11.42578125" style="7" customWidth="1"/>
    <col min="8713" max="8713" width="11.28515625" style="7" customWidth="1"/>
    <col min="8714" max="8714" width="10.140625" style="7" customWidth="1"/>
    <col min="8715" max="8715" width="10.85546875" style="7" customWidth="1"/>
    <col min="8716" max="8716" width="10.42578125" style="7" customWidth="1"/>
    <col min="8717" max="8717" width="0" style="7" hidden="1" customWidth="1"/>
    <col min="8718" max="8960" width="9.140625" style="7"/>
    <col min="8961" max="8961" width="3" style="7" customWidth="1"/>
    <col min="8962" max="8962" width="2.28515625" style="7" customWidth="1"/>
    <col min="8963" max="8963" width="48.28515625" style="7" customWidth="1"/>
    <col min="8964" max="8964" width="10.28515625" style="7" customWidth="1"/>
    <col min="8965" max="8965" width="7.28515625" style="7" customWidth="1"/>
    <col min="8966" max="8966" width="10.5703125" style="7" customWidth="1"/>
    <col min="8967" max="8967" width="11" style="7" customWidth="1"/>
    <col min="8968" max="8968" width="11.42578125" style="7" customWidth="1"/>
    <col min="8969" max="8969" width="11.28515625" style="7" customWidth="1"/>
    <col min="8970" max="8970" width="10.140625" style="7" customWidth="1"/>
    <col min="8971" max="8971" width="10.85546875" style="7" customWidth="1"/>
    <col min="8972" max="8972" width="10.42578125" style="7" customWidth="1"/>
    <col min="8973" max="8973" width="0" style="7" hidden="1" customWidth="1"/>
    <col min="8974" max="9216" width="9.140625" style="7"/>
    <col min="9217" max="9217" width="3" style="7" customWidth="1"/>
    <col min="9218" max="9218" width="2.28515625" style="7" customWidth="1"/>
    <col min="9219" max="9219" width="48.28515625" style="7" customWidth="1"/>
    <col min="9220" max="9220" width="10.28515625" style="7" customWidth="1"/>
    <col min="9221" max="9221" width="7.28515625" style="7" customWidth="1"/>
    <col min="9222" max="9222" width="10.5703125" style="7" customWidth="1"/>
    <col min="9223" max="9223" width="11" style="7" customWidth="1"/>
    <col min="9224" max="9224" width="11.42578125" style="7" customWidth="1"/>
    <col min="9225" max="9225" width="11.28515625" style="7" customWidth="1"/>
    <col min="9226" max="9226" width="10.140625" style="7" customWidth="1"/>
    <col min="9227" max="9227" width="10.85546875" style="7" customWidth="1"/>
    <col min="9228" max="9228" width="10.42578125" style="7" customWidth="1"/>
    <col min="9229" max="9229" width="0" style="7" hidden="1" customWidth="1"/>
    <col min="9230" max="9472" width="9.140625" style="7"/>
    <col min="9473" max="9473" width="3" style="7" customWidth="1"/>
    <col min="9474" max="9474" width="2.28515625" style="7" customWidth="1"/>
    <col min="9475" max="9475" width="48.28515625" style="7" customWidth="1"/>
    <col min="9476" max="9476" width="10.28515625" style="7" customWidth="1"/>
    <col min="9477" max="9477" width="7.28515625" style="7" customWidth="1"/>
    <col min="9478" max="9478" width="10.5703125" style="7" customWidth="1"/>
    <col min="9479" max="9479" width="11" style="7" customWidth="1"/>
    <col min="9480" max="9480" width="11.42578125" style="7" customWidth="1"/>
    <col min="9481" max="9481" width="11.28515625" style="7" customWidth="1"/>
    <col min="9482" max="9482" width="10.140625" style="7" customWidth="1"/>
    <col min="9483" max="9483" width="10.85546875" style="7" customWidth="1"/>
    <col min="9484" max="9484" width="10.42578125" style="7" customWidth="1"/>
    <col min="9485" max="9485" width="0" style="7" hidden="1" customWidth="1"/>
    <col min="9486" max="9728" width="9.140625" style="7"/>
    <col min="9729" max="9729" width="3" style="7" customWidth="1"/>
    <col min="9730" max="9730" width="2.28515625" style="7" customWidth="1"/>
    <col min="9731" max="9731" width="48.28515625" style="7" customWidth="1"/>
    <col min="9732" max="9732" width="10.28515625" style="7" customWidth="1"/>
    <col min="9733" max="9733" width="7.28515625" style="7" customWidth="1"/>
    <col min="9734" max="9734" width="10.5703125" style="7" customWidth="1"/>
    <col min="9735" max="9735" width="11" style="7" customWidth="1"/>
    <col min="9736" max="9736" width="11.42578125" style="7" customWidth="1"/>
    <col min="9737" max="9737" width="11.28515625" style="7" customWidth="1"/>
    <col min="9738" max="9738" width="10.140625" style="7" customWidth="1"/>
    <col min="9739" max="9739" width="10.85546875" style="7" customWidth="1"/>
    <col min="9740" max="9740" width="10.42578125" style="7" customWidth="1"/>
    <col min="9741" max="9741" width="0" style="7" hidden="1" customWidth="1"/>
    <col min="9742" max="9984" width="9.140625" style="7"/>
    <col min="9985" max="9985" width="3" style="7" customWidth="1"/>
    <col min="9986" max="9986" width="2.28515625" style="7" customWidth="1"/>
    <col min="9987" max="9987" width="48.28515625" style="7" customWidth="1"/>
    <col min="9988" max="9988" width="10.28515625" style="7" customWidth="1"/>
    <col min="9989" max="9989" width="7.28515625" style="7" customWidth="1"/>
    <col min="9990" max="9990" width="10.5703125" style="7" customWidth="1"/>
    <col min="9991" max="9991" width="11" style="7" customWidth="1"/>
    <col min="9992" max="9992" width="11.42578125" style="7" customWidth="1"/>
    <col min="9993" max="9993" width="11.28515625" style="7" customWidth="1"/>
    <col min="9994" max="9994" width="10.140625" style="7" customWidth="1"/>
    <col min="9995" max="9995" width="10.85546875" style="7" customWidth="1"/>
    <col min="9996" max="9996" width="10.42578125" style="7" customWidth="1"/>
    <col min="9997" max="9997" width="0" style="7" hidden="1" customWidth="1"/>
    <col min="9998" max="10240" width="9.140625" style="7"/>
    <col min="10241" max="10241" width="3" style="7" customWidth="1"/>
    <col min="10242" max="10242" width="2.28515625" style="7" customWidth="1"/>
    <col min="10243" max="10243" width="48.28515625" style="7" customWidth="1"/>
    <col min="10244" max="10244" width="10.28515625" style="7" customWidth="1"/>
    <col min="10245" max="10245" width="7.28515625" style="7" customWidth="1"/>
    <col min="10246" max="10246" width="10.5703125" style="7" customWidth="1"/>
    <col min="10247" max="10247" width="11" style="7" customWidth="1"/>
    <col min="10248" max="10248" width="11.42578125" style="7" customWidth="1"/>
    <col min="10249" max="10249" width="11.28515625" style="7" customWidth="1"/>
    <col min="10250" max="10250" width="10.140625" style="7" customWidth="1"/>
    <col min="10251" max="10251" width="10.85546875" style="7" customWidth="1"/>
    <col min="10252" max="10252" width="10.42578125" style="7" customWidth="1"/>
    <col min="10253" max="10253" width="0" style="7" hidden="1" customWidth="1"/>
    <col min="10254" max="10496" width="9.140625" style="7"/>
    <col min="10497" max="10497" width="3" style="7" customWidth="1"/>
    <col min="10498" max="10498" width="2.28515625" style="7" customWidth="1"/>
    <col min="10499" max="10499" width="48.28515625" style="7" customWidth="1"/>
    <col min="10500" max="10500" width="10.28515625" style="7" customWidth="1"/>
    <col min="10501" max="10501" width="7.28515625" style="7" customWidth="1"/>
    <col min="10502" max="10502" width="10.5703125" style="7" customWidth="1"/>
    <col min="10503" max="10503" width="11" style="7" customWidth="1"/>
    <col min="10504" max="10504" width="11.42578125" style="7" customWidth="1"/>
    <col min="10505" max="10505" width="11.28515625" style="7" customWidth="1"/>
    <col min="10506" max="10506" width="10.140625" style="7" customWidth="1"/>
    <col min="10507" max="10507" width="10.85546875" style="7" customWidth="1"/>
    <col min="10508" max="10508" width="10.42578125" style="7" customWidth="1"/>
    <col min="10509" max="10509" width="0" style="7" hidden="1" customWidth="1"/>
    <col min="10510" max="10752" width="9.140625" style="7"/>
    <col min="10753" max="10753" width="3" style="7" customWidth="1"/>
    <col min="10754" max="10754" width="2.28515625" style="7" customWidth="1"/>
    <col min="10755" max="10755" width="48.28515625" style="7" customWidth="1"/>
    <col min="10756" max="10756" width="10.28515625" style="7" customWidth="1"/>
    <col min="10757" max="10757" width="7.28515625" style="7" customWidth="1"/>
    <col min="10758" max="10758" width="10.5703125" style="7" customWidth="1"/>
    <col min="10759" max="10759" width="11" style="7" customWidth="1"/>
    <col min="10760" max="10760" width="11.42578125" style="7" customWidth="1"/>
    <col min="10761" max="10761" width="11.28515625" style="7" customWidth="1"/>
    <col min="10762" max="10762" width="10.140625" style="7" customWidth="1"/>
    <col min="10763" max="10763" width="10.85546875" style="7" customWidth="1"/>
    <col min="10764" max="10764" width="10.42578125" style="7" customWidth="1"/>
    <col min="10765" max="10765" width="0" style="7" hidden="1" customWidth="1"/>
    <col min="10766" max="11008" width="9.140625" style="7"/>
    <col min="11009" max="11009" width="3" style="7" customWidth="1"/>
    <col min="11010" max="11010" width="2.28515625" style="7" customWidth="1"/>
    <col min="11011" max="11011" width="48.28515625" style="7" customWidth="1"/>
    <col min="11012" max="11012" width="10.28515625" style="7" customWidth="1"/>
    <col min="11013" max="11013" width="7.28515625" style="7" customWidth="1"/>
    <col min="11014" max="11014" width="10.5703125" style="7" customWidth="1"/>
    <col min="11015" max="11015" width="11" style="7" customWidth="1"/>
    <col min="11016" max="11016" width="11.42578125" style="7" customWidth="1"/>
    <col min="11017" max="11017" width="11.28515625" style="7" customWidth="1"/>
    <col min="11018" max="11018" width="10.140625" style="7" customWidth="1"/>
    <col min="11019" max="11019" width="10.85546875" style="7" customWidth="1"/>
    <col min="11020" max="11020" width="10.42578125" style="7" customWidth="1"/>
    <col min="11021" max="11021" width="0" style="7" hidden="1" customWidth="1"/>
    <col min="11022" max="11264" width="9.140625" style="7"/>
    <col min="11265" max="11265" width="3" style="7" customWidth="1"/>
    <col min="11266" max="11266" width="2.28515625" style="7" customWidth="1"/>
    <col min="11267" max="11267" width="48.28515625" style="7" customWidth="1"/>
    <col min="11268" max="11268" width="10.28515625" style="7" customWidth="1"/>
    <col min="11269" max="11269" width="7.28515625" style="7" customWidth="1"/>
    <col min="11270" max="11270" width="10.5703125" style="7" customWidth="1"/>
    <col min="11271" max="11271" width="11" style="7" customWidth="1"/>
    <col min="11272" max="11272" width="11.42578125" style="7" customWidth="1"/>
    <col min="11273" max="11273" width="11.28515625" style="7" customWidth="1"/>
    <col min="11274" max="11274" width="10.140625" style="7" customWidth="1"/>
    <col min="11275" max="11275" width="10.85546875" style="7" customWidth="1"/>
    <col min="11276" max="11276" width="10.42578125" style="7" customWidth="1"/>
    <col min="11277" max="11277" width="0" style="7" hidden="1" customWidth="1"/>
    <col min="11278" max="11520" width="9.140625" style="7"/>
    <col min="11521" max="11521" width="3" style="7" customWidth="1"/>
    <col min="11522" max="11522" width="2.28515625" style="7" customWidth="1"/>
    <col min="11523" max="11523" width="48.28515625" style="7" customWidth="1"/>
    <col min="11524" max="11524" width="10.28515625" style="7" customWidth="1"/>
    <col min="11525" max="11525" width="7.28515625" style="7" customWidth="1"/>
    <col min="11526" max="11526" width="10.5703125" style="7" customWidth="1"/>
    <col min="11527" max="11527" width="11" style="7" customWidth="1"/>
    <col min="11528" max="11528" width="11.42578125" style="7" customWidth="1"/>
    <col min="11529" max="11529" width="11.28515625" style="7" customWidth="1"/>
    <col min="11530" max="11530" width="10.140625" style="7" customWidth="1"/>
    <col min="11531" max="11531" width="10.85546875" style="7" customWidth="1"/>
    <col min="11532" max="11532" width="10.42578125" style="7" customWidth="1"/>
    <col min="11533" max="11533" width="0" style="7" hidden="1" customWidth="1"/>
    <col min="11534" max="11776" width="9.140625" style="7"/>
    <col min="11777" max="11777" width="3" style="7" customWidth="1"/>
    <col min="11778" max="11778" width="2.28515625" style="7" customWidth="1"/>
    <col min="11779" max="11779" width="48.28515625" style="7" customWidth="1"/>
    <col min="11780" max="11780" width="10.28515625" style="7" customWidth="1"/>
    <col min="11781" max="11781" width="7.28515625" style="7" customWidth="1"/>
    <col min="11782" max="11782" width="10.5703125" style="7" customWidth="1"/>
    <col min="11783" max="11783" width="11" style="7" customWidth="1"/>
    <col min="11784" max="11784" width="11.42578125" style="7" customWidth="1"/>
    <col min="11785" max="11785" width="11.28515625" style="7" customWidth="1"/>
    <col min="11786" max="11786" width="10.140625" style="7" customWidth="1"/>
    <col min="11787" max="11787" width="10.85546875" style="7" customWidth="1"/>
    <col min="11788" max="11788" width="10.42578125" style="7" customWidth="1"/>
    <col min="11789" max="11789" width="0" style="7" hidden="1" customWidth="1"/>
    <col min="11790" max="12032" width="9.140625" style="7"/>
    <col min="12033" max="12033" width="3" style="7" customWidth="1"/>
    <col min="12034" max="12034" width="2.28515625" style="7" customWidth="1"/>
    <col min="12035" max="12035" width="48.28515625" style="7" customWidth="1"/>
    <col min="12036" max="12036" width="10.28515625" style="7" customWidth="1"/>
    <col min="12037" max="12037" width="7.28515625" style="7" customWidth="1"/>
    <col min="12038" max="12038" width="10.5703125" style="7" customWidth="1"/>
    <col min="12039" max="12039" width="11" style="7" customWidth="1"/>
    <col min="12040" max="12040" width="11.42578125" style="7" customWidth="1"/>
    <col min="12041" max="12041" width="11.28515625" style="7" customWidth="1"/>
    <col min="12042" max="12042" width="10.140625" style="7" customWidth="1"/>
    <col min="12043" max="12043" width="10.85546875" style="7" customWidth="1"/>
    <col min="12044" max="12044" width="10.42578125" style="7" customWidth="1"/>
    <col min="12045" max="12045" width="0" style="7" hidden="1" customWidth="1"/>
    <col min="12046" max="12288" width="9.140625" style="7"/>
    <col min="12289" max="12289" width="3" style="7" customWidth="1"/>
    <col min="12290" max="12290" width="2.28515625" style="7" customWidth="1"/>
    <col min="12291" max="12291" width="48.28515625" style="7" customWidth="1"/>
    <col min="12292" max="12292" width="10.28515625" style="7" customWidth="1"/>
    <col min="12293" max="12293" width="7.28515625" style="7" customWidth="1"/>
    <col min="12294" max="12294" width="10.5703125" style="7" customWidth="1"/>
    <col min="12295" max="12295" width="11" style="7" customWidth="1"/>
    <col min="12296" max="12296" width="11.42578125" style="7" customWidth="1"/>
    <col min="12297" max="12297" width="11.28515625" style="7" customWidth="1"/>
    <col min="12298" max="12298" width="10.140625" style="7" customWidth="1"/>
    <col min="12299" max="12299" width="10.85546875" style="7" customWidth="1"/>
    <col min="12300" max="12300" width="10.42578125" style="7" customWidth="1"/>
    <col min="12301" max="12301" width="0" style="7" hidden="1" customWidth="1"/>
    <col min="12302" max="12544" width="9.140625" style="7"/>
    <col min="12545" max="12545" width="3" style="7" customWidth="1"/>
    <col min="12546" max="12546" width="2.28515625" style="7" customWidth="1"/>
    <col min="12547" max="12547" width="48.28515625" style="7" customWidth="1"/>
    <col min="12548" max="12548" width="10.28515625" style="7" customWidth="1"/>
    <col min="12549" max="12549" width="7.28515625" style="7" customWidth="1"/>
    <col min="12550" max="12550" width="10.5703125" style="7" customWidth="1"/>
    <col min="12551" max="12551" width="11" style="7" customWidth="1"/>
    <col min="12552" max="12552" width="11.42578125" style="7" customWidth="1"/>
    <col min="12553" max="12553" width="11.28515625" style="7" customWidth="1"/>
    <col min="12554" max="12554" width="10.140625" style="7" customWidth="1"/>
    <col min="12555" max="12555" width="10.85546875" style="7" customWidth="1"/>
    <col min="12556" max="12556" width="10.42578125" style="7" customWidth="1"/>
    <col min="12557" max="12557" width="0" style="7" hidden="1" customWidth="1"/>
    <col min="12558" max="12800" width="9.140625" style="7"/>
    <col min="12801" max="12801" width="3" style="7" customWidth="1"/>
    <col min="12802" max="12802" width="2.28515625" style="7" customWidth="1"/>
    <col min="12803" max="12803" width="48.28515625" style="7" customWidth="1"/>
    <col min="12804" max="12804" width="10.28515625" style="7" customWidth="1"/>
    <col min="12805" max="12805" width="7.28515625" style="7" customWidth="1"/>
    <col min="12806" max="12806" width="10.5703125" style="7" customWidth="1"/>
    <col min="12807" max="12807" width="11" style="7" customWidth="1"/>
    <col min="12808" max="12808" width="11.42578125" style="7" customWidth="1"/>
    <col min="12809" max="12809" width="11.28515625" style="7" customWidth="1"/>
    <col min="12810" max="12810" width="10.140625" style="7" customWidth="1"/>
    <col min="12811" max="12811" width="10.85546875" style="7" customWidth="1"/>
    <col min="12812" max="12812" width="10.42578125" style="7" customWidth="1"/>
    <col min="12813" max="12813" width="0" style="7" hidden="1" customWidth="1"/>
    <col min="12814" max="13056" width="9.140625" style="7"/>
    <col min="13057" max="13057" width="3" style="7" customWidth="1"/>
    <col min="13058" max="13058" width="2.28515625" style="7" customWidth="1"/>
    <col min="13059" max="13059" width="48.28515625" style="7" customWidth="1"/>
    <col min="13060" max="13060" width="10.28515625" style="7" customWidth="1"/>
    <col min="13061" max="13061" width="7.28515625" style="7" customWidth="1"/>
    <col min="13062" max="13062" width="10.5703125" style="7" customWidth="1"/>
    <col min="13063" max="13063" width="11" style="7" customWidth="1"/>
    <col min="13064" max="13064" width="11.42578125" style="7" customWidth="1"/>
    <col min="13065" max="13065" width="11.28515625" style="7" customWidth="1"/>
    <col min="13066" max="13066" width="10.140625" style="7" customWidth="1"/>
    <col min="13067" max="13067" width="10.85546875" style="7" customWidth="1"/>
    <col min="13068" max="13068" width="10.42578125" style="7" customWidth="1"/>
    <col min="13069" max="13069" width="0" style="7" hidden="1" customWidth="1"/>
    <col min="13070" max="13312" width="9.140625" style="7"/>
    <col min="13313" max="13313" width="3" style="7" customWidth="1"/>
    <col min="13314" max="13314" width="2.28515625" style="7" customWidth="1"/>
    <col min="13315" max="13315" width="48.28515625" style="7" customWidth="1"/>
    <col min="13316" max="13316" width="10.28515625" style="7" customWidth="1"/>
    <col min="13317" max="13317" width="7.28515625" style="7" customWidth="1"/>
    <col min="13318" max="13318" width="10.5703125" style="7" customWidth="1"/>
    <col min="13319" max="13319" width="11" style="7" customWidth="1"/>
    <col min="13320" max="13320" width="11.42578125" style="7" customWidth="1"/>
    <col min="13321" max="13321" width="11.28515625" style="7" customWidth="1"/>
    <col min="13322" max="13322" width="10.140625" style="7" customWidth="1"/>
    <col min="13323" max="13323" width="10.85546875" style="7" customWidth="1"/>
    <col min="13324" max="13324" width="10.42578125" style="7" customWidth="1"/>
    <col min="13325" max="13325" width="0" style="7" hidden="1" customWidth="1"/>
    <col min="13326" max="13568" width="9.140625" style="7"/>
    <col min="13569" max="13569" width="3" style="7" customWidth="1"/>
    <col min="13570" max="13570" width="2.28515625" style="7" customWidth="1"/>
    <col min="13571" max="13571" width="48.28515625" style="7" customWidth="1"/>
    <col min="13572" max="13572" width="10.28515625" style="7" customWidth="1"/>
    <col min="13573" max="13573" width="7.28515625" style="7" customWidth="1"/>
    <col min="13574" max="13574" width="10.5703125" style="7" customWidth="1"/>
    <col min="13575" max="13575" width="11" style="7" customWidth="1"/>
    <col min="13576" max="13576" width="11.42578125" style="7" customWidth="1"/>
    <col min="13577" max="13577" width="11.28515625" style="7" customWidth="1"/>
    <col min="13578" max="13578" width="10.140625" style="7" customWidth="1"/>
    <col min="13579" max="13579" width="10.85546875" style="7" customWidth="1"/>
    <col min="13580" max="13580" width="10.42578125" style="7" customWidth="1"/>
    <col min="13581" max="13581" width="0" style="7" hidden="1" customWidth="1"/>
    <col min="13582" max="13824" width="9.140625" style="7"/>
    <col min="13825" max="13825" width="3" style="7" customWidth="1"/>
    <col min="13826" max="13826" width="2.28515625" style="7" customWidth="1"/>
    <col min="13827" max="13827" width="48.28515625" style="7" customWidth="1"/>
    <col min="13828" max="13828" width="10.28515625" style="7" customWidth="1"/>
    <col min="13829" max="13829" width="7.28515625" style="7" customWidth="1"/>
    <col min="13830" max="13830" width="10.5703125" style="7" customWidth="1"/>
    <col min="13831" max="13831" width="11" style="7" customWidth="1"/>
    <col min="13832" max="13832" width="11.42578125" style="7" customWidth="1"/>
    <col min="13833" max="13833" width="11.28515625" style="7" customWidth="1"/>
    <col min="13834" max="13834" width="10.140625" style="7" customWidth="1"/>
    <col min="13835" max="13835" width="10.85546875" style="7" customWidth="1"/>
    <col min="13836" max="13836" width="10.42578125" style="7" customWidth="1"/>
    <col min="13837" max="13837" width="0" style="7" hidden="1" customWidth="1"/>
    <col min="13838" max="14080" width="9.140625" style="7"/>
    <col min="14081" max="14081" width="3" style="7" customWidth="1"/>
    <col min="14082" max="14082" width="2.28515625" style="7" customWidth="1"/>
    <col min="14083" max="14083" width="48.28515625" style="7" customWidth="1"/>
    <col min="14084" max="14084" width="10.28515625" style="7" customWidth="1"/>
    <col min="14085" max="14085" width="7.28515625" style="7" customWidth="1"/>
    <col min="14086" max="14086" width="10.5703125" style="7" customWidth="1"/>
    <col min="14087" max="14087" width="11" style="7" customWidth="1"/>
    <col min="14088" max="14088" width="11.42578125" style="7" customWidth="1"/>
    <col min="14089" max="14089" width="11.28515625" style="7" customWidth="1"/>
    <col min="14090" max="14090" width="10.140625" style="7" customWidth="1"/>
    <col min="14091" max="14091" width="10.85546875" style="7" customWidth="1"/>
    <col min="14092" max="14092" width="10.42578125" style="7" customWidth="1"/>
    <col min="14093" max="14093" width="0" style="7" hidden="1" customWidth="1"/>
    <col min="14094" max="14336" width="9.140625" style="7"/>
    <col min="14337" max="14337" width="3" style="7" customWidth="1"/>
    <col min="14338" max="14338" width="2.28515625" style="7" customWidth="1"/>
    <col min="14339" max="14339" width="48.28515625" style="7" customWidth="1"/>
    <col min="14340" max="14340" width="10.28515625" style="7" customWidth="1"/>
    <col min="14341" max="14341" width="7.28515625" style="7" customWidth="1"/>
    <col min="14342" max="14342" width="10.5703125" style="7" customWidth="1"/>
    <col min="14343" max="14343" width="11" style="7" customWidth="1"/>
    <col min="14344" max="14344" width="11.42578125" style="7" customWidth="1"/>
    <col min="14345" max="14345" width="11.28515625" style="7" customWidth="1"/>
    <col min="14346" max="14346" width="10.140625" style="7" customWidth="1"/>
    <col min="14347" max="14347" width="10.85546875" style="7" customWidth="1"/>
    <col min="14348" max="14348" width="10.42578125" style="7" customWidth="1"/>
    <col min="14349" max="14349" width="0" style="7" hidden="1" customWidth="1"/>
    <col min="14350" max="14592" width="9.140625" style="7"/>
    <col min="14593" max="14593" width="3" style="7" customWidth="1"/>
    <col min="14594" max="14594" width="2.28515625" style="7" customWidth="1"/>
    <col min="14595" max="14595" width="48.28515625" style="7" customWidth="1"/>
    <col min="14596" max="14596" width="10.28515625" style="7" customWidth="1"/>
    <col min="14597" max="14597" width="7.28515625" style="7" customWidth="1"/>
    <col min="14598" max="14598" width="10.5703125" style="7" customWidth="1"/>
    <col min="14599" max="14599" width="11" style="7" customWidth="1"/>
    <col min="14600" max="14600" width="11.42578125" style="7" customWidth="1"/>
    <col min="14601" max="14601" width="11.28515625" style="7" customWidth="1"/>
    <col min="14602" max="14602" width="10.140625" style="7" customWidth="1"/>
    <col min="14603" max="14603" width="10.85546875" style="7" customWidth="1"/>
    <col min="14604" max="14604" width="10.42578125" style="7" customWidth="1"/>
    <col min="14605" max="14605" width="0" style="7" hidden="1" customWidth="1"/>
    <col min="14606" max="14848" width="9.140625" style="7"/>
    <col min="14849" max="14849" width="3" style="7" customWidth="1"/>
    <col min="14850" max="14850" width="2.28515625" style="7" customWidth="1"/>
    <col min="14851" max="14851" width="48.28515625" style="7" customWidth="1"/>
    <col min="14852" max="14852" width="10.28515625" style="7" customWidth="1"/>
    <col min="14853" max="14853" width="7.28515625" style="7" customWidth="1"/>
    <col min="14854" max="14854" width="10.5703125" style="7" customWidth="1"/>
    <col min="14855" max="14855" width="11" style="7" customWidth="1"/>
    <col min="14856" max="14856" width="11.42578125" style="7" customWidth="1"/>
    <col min="14857" max="14857" width="11.28515625" style="7" customWidth="1"/>
    <col min="14858" max="14858" width="10.140625" style="7" customWidth="1"/>
    <col min="14859" max="14859" width="10.85546875" style="7" customWidth="1"/>
    <col min="14860" max="14860" width="10.42578125" style="7" customWidth="1"/>
    <col min="14861" max="14861" width="0" style="7" hidden="1" customWidth="1"/>
    <col min="14862" max="15104" width="9.140625" style="7"/>
    <col min="15105" max="15105" width="3" style="7" customWidth="1"/>
    <col min="15106" max="15106" width="2.28515625" style="7" customWidth="1"/>
    <col min="15107" max="15107" width="48.28515625" style="7" customWidth="1"/>
    <col min="15108" max="15108" width="10.28515625" style="7" customWidth="1"/>
    <col min="15109" max="15109" width="7.28515625" style="7" customWidth="1"/>
    <col min="15110" max="15110" width="10.5703125" style="7" customWidth="1"/>
    <col min="15111" max="15111" width="11" style="7" customWidth="1"/>
    <col min="15112" max="15112" width="11.42578125" style="7" customWidth="1"/>
    <col min="15113" max="15113" width="11.28515625" style="7" customWidth="1"/>
    <col min="15114" max="15114" width="10.140625" style="7" customWidth="1"/>
    <col min="15115" max="15115" width="10.85546875" style="7" customWidth="1"/>
    <col min="15116" max="15116" width="10.42578125" style="7" customWidth="1"/>
    <col min="15117" max="15117" width="0" style="7" hidden="1" customWidth="1"/>
    <col min="15118" max="15360" width="9.140625" style="7"/>
    <col min="15361" max="15361" width="3" style="7" customWidth="1"/>
    <col min="15362" max="15362" width="2.28515625" style="7" customWidth="1"/>
    <col min="15363" max="15363" width="48.28515625" style="7" customWidth="1"/>
    <col min="15364" max="15364" width="10.28515625" style="7" customWidth="1"/>
    <col min="15365" max="15365" width="7.28515625" style="7" customWidth="1"/>
    <col min="15366" max="15366" width="10.5703125" style="7" customWidth="1"/>
    <col min="15367" max="15367" width="11" style="7" customWidth="1"/>
    <col min="15368" max="15368" width="11.42578125" style="7" customWidth="1"/>
    <col min="15369" max="15369" width="11.28515625" style="7" customWidth="1"/>
    <col min="15370" max="15370" width="10.140625" style="7" customWidth="1"/>
    <col min="15371" max="15371" width="10.85546875" style="7" customWidth="1"/>
    <col min="15372" max="15372" width="10.42578125" style="7" customWidth="1"/>
    <col min="15373" max="15373" width="0" style="7" hidden="1" customWidth="1"/>
    <col min="15374" max="15616" width="9.140625" style="7"/>
    <col min="15617" max="15617" width="3" style="7" customWidth="1"/>
    <col min="15618" max="15618" width="2.28515625" style="7" customWidth="1"/>
    <col min="15619" max="15619" width="48.28515625" style="7" customWidth="1"/>
    <col min="15620" max="15620" width="10.28515625" style="7" customWidth="1"/>
    <col min="15621" max="15621" width="7.28515625" style="7" customWidth="1"/>
    <col min="15622" max="15622" width="10.5703125" style="7" customWidth="1"/>
    <col min="15623" max="15623" width="11" style="7" customWidth="1"/>
    <col min="15624" max="15624" width="11.42578125" style="7" customWidth="1"/>
    <col min="15625" max="15625" width="11.28515625" style="7" customWidth="1"/>
    <col min="15626" max="15626" width="10.140625" style="7" customWidth="1"/>
    <col min="15627" max="15627" width="10.85546875" style="7" customWidth="1"/>
    <col min="15628" max="15628" width="10.42578125" style="7" customWidth="1"/>
    <col min="15629" max="15629" width="0" style="7" hidden="1" customWidth="1"/>
    <col min="15630" max="15872" width="9.140625" style="7"/>
    <col min="15873" max="15873" width="3" style="7" customWidth="1"/>
    <col min="15874" max="15874" width="2.28515625" style="7" customWidth="1"/>
    <col min="15875" max="15875" width="48.28515625" style="7" customWidth="1"/>
    <col min="15876" max="15876" width="10.28515625" style="7" customWidth="1"/>
    <col min="15877" max="15877" width="7.28515625" style="7" customWidth="1"/>
    <col min="15878" max="15878" width="10.5703125" style="7" customWidth="1"/>
    <col min="15879" max="15879" width="11" style="7" customWidth="1"/>
    <col min="15880" max="15880" width="11.42578125" style="7" customWidth="1"/>
    <col min="15881" max="15881" width="11.28515625" style="7" customWidth="1"/>
    <col min="15882" max="15882" width="10.140625" style="7" customWidth="1"/>
    <col min="15883" max="15883" width="10.85546875" style="7" customWidth="1"/>
    <col min="15884" max="15884" width="10.42578125" style="7" customWidth="1"/>
    <col min="15885" max="15885" width="0" style="7" hidden="1" customWidth="1"/>
    <col min="15886" max="16128" width="9.140625" style="7"/>
    <col min="16129" max="16129" width="3" style="7" customWidth="1"/>
    <col min="16130" max="16130" width="2.28515625" style="7" customWidth="1"/>
    <col min="16131" max="16131" width="48.28515625" style="7" customWidth="1"/>
    <col min="16132" max="16132" width="10.28515625" style="7" customWidth="1"/>
    <col min="16133" max="16133" width="7.28515625" style="7" customWidth="1"/>
    <col min="16134" max="16134" width="10.5703125" style="7" customWidth="1"/>
    <col min="16135" max="16135" width="11" style="7" customWidth="1"/>
    <col min="16136" max="16136" width="11.42578125" style="7" customWidth="1"/>
    <col min="16137" max="16137" width="11.28515625" style="7" customWidth="1"/>
    <col min="16138" max="16138" width="10.140625" style="7" customWidth="1"/>
    <col min="16139" max="16139" width="10.85546875" style="7" customWidth="1"/>
    <col min="16140" max="16140" width="10.42578125" style="7" customWidth="1"/>
    <col min="16141" max="16141" width="0" style="7" hidden="1" customWidth="1"/>
    <col min="16142" max="16384" width="9.140625" style="7"/>
  </cols>
  <sheetData>
    <row r="1" spans="1:12" s="2" customFormat="1" ht="18.75">
      <c r="A1" s="1" t="s">
        <v>0</v>
      </c>
      <c r="B1" s="1"/>
      <c r="C1" s="1"/>
      <c r="D1" s="1"/>
      <c r="E1" s="1"/>
      <c r="F1" s="1"/>
      <c r="G1" s="1"/>
      <c r="L1" s="3" t="s">
        <v>1</v>
      </c>
    </row>
    <row r="2" spans="1:12" ht="14.25">
      <c r="A2" s="4"/>
      <c r="B2" s="5"/>
      <c r="C2" s="6"/>
      <c r="D2" s="6"/>
      <c r="E2" s="6"/>
    </row>
    <row r="3" spans="1:12" ht="14.25">
      <c r="A3" s="4"/>
      <c r="B3" s="5"/>
      <c r="C3" s="6"/>
      <c r="D3" s="6"/>
      <c r="E3" s="6"/>
    </row>
    <row r="4" spans="1:12" ht="14.25">
      <c r="A4" s="4"/>
      <c r="B4" s="5"/>
      <c r="C4" s="6"/>
      <c r="D4" s="6"/>
      <c r="E4" s="6"/>
    </row>
    <row r="5" spans="1:12" ht="14.25">
      <c r="A5" s="4"/>
      <c r="B5" s="5"/>
      <c r="C5" s="6"/>
      <c r="D5" s="6"/>
      <c r="E5" s="6"/>
    </row>
    <row r="6" spans="1:12" ht="14.25">
      <c r="A6" s="4"/>
      <c r="B6" s="5"/>
      <c r="C6" s="6"/>
      <c r="D6" s="6"/>
      <c r="E6" s="6"/>
    </row>
    <row r="7" spans="1:12" ht="14.25">
      <c r="A7" s="4"/>
      <c r="B7" s="5"/>
      <c r="C7" s="6"/>
      <c r="D7" s="6"/>
      <c r="E7" s="6"/>
    </row>
    <row r="8" spans="1:12" ht="15.75">
      <c r="A8" s="8"/>
      <c r="B8" s="8"/>
      <c r="C8" s="8"/>
      <c r="D8" s="8"/>
      <c r="E8" s="8"/>
      <c r="F8" s="8"/>
      <c r="G8" s="8"/>
      <c r="H8" s="8"/>
      <c r="I8" s="8"/>
      <c r="J8" s="8"/>
      <c r="K8" s="8"/>
      <c r="L8" s="8"/>
    </row>
    <row r="9" spans="1:12" ht="15.75">
      <c r="A9" s="8"/>
      <c r="B9" s="8"/>
      <c r="C9" s="8"/>
      <c r="D9" s="8"/>
      <c r="E9" s="8"/>
      <c r="F9" s="8"/>
      <c r="G9" s="8"/>
      <c r="H9" s="8"/>
      <c r="I9" s="8"/>
      <c r="J9" s="8"/>
      <c r="K9" s="8"/>
      <c r="L9" s="8"/>
    </row>
    <row r="10" spans="1:12" ht="14.25">
      <c r="A10" s="4"/>
      <c r="B10" s="5"/>
      <c r="C10" s="6"/>
      <c r="D10" s="6"/>
      <c r="E10" s="6"/>
    </row>
    <row r="11" spans="1:12" ht="15.75">
      <c r="A11" s="4"/>
      <c r="B11" s="5"/>
      <c r="C11" s="8" t="s">
        <v>2</v>
      </c>
      <c r="D11" s="8"/>
      <c r="E11" s="8"/>
      <c r="F11" s="8"/>
      <c r="G11" s="8"/>
      <c r="H11" s="8"/>
      <c r="I11" s="8"/>
      <c r="J11" s="8"/>
    </row>
    <row r="12" spans="1:12" ht="15.75">
      <c r="A12" s="9"/>
      <c r="B12" s="5"/>
      <c r="C12" s="8" t="s">
        <v>3</v>
      </c>
      <c r="D12" s="8"/>
      <c r="E12" s="8"/>
      <c r="F12" s="8"/>
      <c r="G12" s="8"/>
      <c r="H12" s="8"/>
      <c r="I12" s="8"/>
      <c r="J12" s="8"/>
    </row>
    <row r="13" spans="1:12" ht="14.25">
      <c r="A13" s="4"/>
      <c r="B13" s="5"/>
      <c r="C13" s="6"/>
      <c r="D13" s="6"/>
      <c r="E13" s="10"/>
    </row>
    <row r="14" spans="1:12" s="14" customFormat="1" ht="15" thickBot="1">
      <c r="A14" s="11"/>
      <c r="B14" s="12"/>
      <c r="C14" s="13" t="s">
        <v>4</v>
      </c>
      <c r="D14" s="13"/>
      <c r="E14" s="13"/>
      <c r="F14" s="13"/>
      <c r="G14" s="13"/>
      <c r="H14" s="13"/>
      <c r="I14" s="13"/>
      <c r="J14" s="13"/>
      <c r="L14" s="15" t="s">
        <v>5</v>
      </c>
    </row>
    <row r="15" spans="1:12" s="14" customFormat="1" ht="13.5" thickBot="1">
      <c r="A15" s="16" t="s">
        <v>6</v>
      </c>
      <c r="B15" s="16"/>
      <c r="C15" s="16"/>
      <c r="D15" s="17" t="s">
        <v>7</v>
      </c>
      <c r="E15" s="17" t="s">
        <v>8</v>
      </c>
      <c r="F15" s="18" t="s">
        <v>9</v>
      </c>
      <c r="G15" s="18"/>
      <c r="H15" s="19" t="s">
        <v>10</v>
      </c>
      <c r="I15" s="17" t="s">
        <v>11</v>
      </c>
      <c r="J15" s="17" t="s">
        <v>12</v>
      </c>
      <c r="K15" s="17" t="s">
        <v>13</v>
      </c>
      <c r="L15" s="17" t="s">
        <v>14</v>
      </c>
    </row>
    <row r="16" spans="1:12" s="14" customFormat="1" thickBot="1">
      <c r="A16" s="16"/>
      <c r="B16" s="16"/>
      <c r="C16" s="16"/>
      <c r="D16" s="17"/>
      <c r="E16" s="17"/>
      <c r="F16" s="17" t="s">
        <v>15</v>
      </c>
      <c r="G16" s="20" t="s">
        <v>16</v>
      </c>
      <c r="H16" s="19"/>
      <c r="I16" s="17"/>
      <c r="J16" s="17"/>
      <c r="K16" s="17"/>
      <c r="L16" s="17"/>
    </row>
    <row r="17" spans="1:14" s="14" customFormat="1" thickBot="1">
      <c r="A17" s="16"/>
      <c r="B17" s="16"/>
      <c r="C17" s="16"/>
      <c r="D17" s="17"/>
      <c r="E17" s="17"/>
      <c r="F17" s="17"/>
      <c r="G17" s="21"/>
      <c r="H17" s="19"/>
      <c r="I17" s="17"/>
      <c r="J17" s="17"/>
      <c r="K17" s="17"/>
      <c r="L17" s="17"/>
    </row>
    <row r="18" spans="1:14" s="14" customFormat="1" ht="13.5" thickBot="1">
      <c r="A18" s="16"/>
      <c r="B18" s="16"/>
      <c r="C18" s="16"/>
      <c r="D18" s="17"/>
      <c r="E18" s="22"/>
      <c r="F18" s="17"/>
      <c r="G18" s="23"/>
      <c r="H18" s="22"/>
      <c r="I18" s="17"/>
      <c r="J18" s="17"/>
      <c r="K18" s="17"/>
      <c r="L18" s="17"/>
    </row>
    <row r="19" spans="1:14" s="14" customFormat="1" ht="13.5" thickBot="1">
      <c r="A19" s="24" t="s">
        <v>17</v>
      </c>
      <c r="B19" s="24"/>
      <c r="C19" s="24"/>
      <c r="D19" s="25" t="s">
        <v>18</v>
      </c>
      <c r="E19" s="25">
        <v>1</v>
      </c>
      <c r="F19" s="25">
        <v>2</v>
      </c>
      <c r="G19" s="25">
        <v>3</v>
      </c>
      <c r="H19" s="25">
        <v>4</v>
      </c>
      <c r="I19" s="25">
        <v>5</v>
      </c>
      <c r="J19" s="25">
        <v>6</v>
      </c>
      <c r="K19" s="25" t="s">
        <v>19</v>
      </c>
      <c r="L19" s="25">
        <v>8</v>
      </c>
    </row>
    <row r="20" spans="1:14" s="14" customFormat="1" ht="13.5" thickBot="1">
      <c r="A20" s="26"/>
      <c r="B20" s="27" t="s">
        <v>20</v>
      </c>
      <c r="C20" s="26"/>
      <c r="D20" s="25"/>
      <c r="E20" s="28">
        <f t="shared" ref="E20:K20" si="0">E21+E389+E403+E426</f>
        <v>0</v>
      </c>
      <c r="F20" s="29">
        <f t="shared" si="0"/>
        <v>3843980</v>
      </c>
      <c r="G20" s="29">
        <f t="shared" si="0"/>
        <v>3862200</v>
      </c>
      <c r="H20" s="29">
        <f t="shared" si="0"/>
        <v>3859482</v>
      </c>
      <c r="I20" s="29">
        <f t="shared" si="0"/>
        <v>3853864</v>
      </c>
      <c r="J20" s="29">
        <f t="shared" si="0"/>
        <v>3853100</v>
      </c>
      <c r="K20" s="29">
        <f t="shared" si="0"/>
        <v>764</v>
      </c>
      <c r="L20" s="29">
        <f>L21+L389+L403</f>
        <v>4083027</v>
      </c>
    </row>
    <row r="21" spans="1:14" s="14" customFormat="1" ht="13.5" thickBot="1">
      <c r="A21" s="30" t="s">
        <v>21</v>
      </c>
      <c r="B21" s="30"/>
      <c r="C21" s="30"/>
      <c r="D21" s="31" t="s">
        <v>22</v>
      </c>
      <c r="E21" s="32">
        <f t="shared" ref="E21:L21" si="1">E22+E55+E115+E131+E153+E158+E226+E350+E357</f>
        <v>0</v>
      </c>
      <c r="F21" s="33">
        <f t="shared" si="1"/>
        <v>3843980</v>
      </c>
      <c r="G21" s="33">
        <f t="shared" si="1"/>
        <v>3862200</v>
      </c>
      <c r="H21" s="33">
        <f t="shared" si="1"/>
        <v>3861838</v>
      </c>
      <c r="I21" s="33">
        <f t="shared" si="1"/>
        <v>3856220</v>
      </c>
      <c r="J21" s="33">
        <f t="shared" si="1"/>
        <v>3855456</v>
      </c>
      <c r="K21" s="33">
        <f t="shared" si="1"/>
        <v>764</v>
      </c>
      <c r="L21" s="33">
        <f t="shared" si="1"/>
        <v>3876216</v>
      </c>
    </row>
    <row r="22" spans="1:14" s="14" customFormat="1" ht="13.5" thickBot="1">
      <c r="A22" s="34" t="s">
        <v>23</v>
      </c>
      <c r="B22" s="35"/>
      <c r="C22" s="35"/>
      <c r="D22" s="25">
        <v>10</v>
      </c>
      <c r="E22" s="36">
        <f>E23+E41+E48</f>
        <v>0</v>
      </c>
      <c r="F22" s="37">
        <f>F23+F41+F48</f>
        <v>3440810</v>
      </c>
      <c r="G22" s="37">
        <f t="shared" ref="G22:L22" si="2">G23+G41+G48</f>
        <v>3366880</v>
      </c>
      <c r="H22" s="37">
        <f t="shared" si="2"/>
        <v>3366816</v>
      </c>
      <c r="I22" s="37">
        <f t="shared" si="2"/>
        <v>3361198</v>
      </c>
      <c r="J22" s="37">
        <f t="shared" si="2"/>
        <v>3361198</v>
      </c>
      <c r="K22" s="37">
        <f t="shared" si="2"/>
        <v>0</v>
      </c>
      <c r="L22" s="37">
        <f t="shared" si="2"/>
        <v>3378722</v>
      </c>
    </row>
    <row r="23" spans="1:14" s="14" customFormat="1" ht="13.5" thickBot="1">
      <c r="A23" s="38"/>
      <c r="B23" s="35" t="s">
        <v>24</v>
      </c>
      <c r="C23" s="35"/>
      <c r="D23" s="39" t="s">
        <v>25</v>
      </c>
      <c r="E23" s="40">
        <f t="shared" ref="E23:L23" si="3">E24+E25+E26+E27+E28+E29+E30+E31+E32+E33+E34+E35+E36+E37+E38+E39+E40</f>
        <v>0</v>
      </c>
      <c r="F23" s="40">
        <f t="shared" si="3"/>
        <v>2809130</v>
      </c>
      <c r="G23" s="40">
        <f t="shared" si="3"/>
        <v>2749340</v>
      </c>
      <c r="H23" s="40">
        <f t="shared" si="3"/>
        <v>2749340</v>
      </c>
      <c r="I23" s="40">
        <f t="shared" si="3"/>
        <v>2749318</v>
      </c>
      <c r="J23" s="40">
        <f t="shared" si="3"/>
        <v>2749318</v>
      </c>
      <c r="K23" s="40">
        <f t="shared" si="3"/>
        <v>0</v>
      </c>
      <c r="L23" s="41">
        <f t="shared" si="3"/>
        <v>2766082</v>
      </c>
    </row>
    <row r="24" spans="1:14" s="14" customFormat="1" ht="13.5" thickBot="1">
      <c r="A24" s="42"/>
      <c r="B24" s="34"/>
      <c r="C24" s="42" t="s">
        <v>26</v>
      </c>
      <c r="D24" s="43" t="s">
        <v>27</v>
      </c>
      <c r="E24" s="44"/>
      <c r="F24" s="45">
        <v>2772950</v>
      </c>
      <c r="G24" s="46">
        <v>2657510</v>
      </c>
      <c r="H24" s="45">
        <v>2657510</v>
      </c>
      <c r="I24" s="47">
        <f>H24</f>
        <v>2657510</v>
      </c>
      <c r="J24" s="46">
        <v>2657510</v>
      </c>
      <c r="K24" s="46">
        <f>I24-J24</f>
        <v>0</v>
      </c>
      <c r="L24" s="48">
        <v>2675052</v>
      </c>
      <c r="N24" s="49"/>
    </row>
    <row r="25" spans="1:14" s="14" customFormat="1" ht="13.5" thickBot="1">
      <c r="A25" s="42"/>
      <c r="B25" s="34"/>
      <c r="C25" s="42" t="s">
        <v>28</v>
      </c>
      <c r="D25" s="50" t="s">
        <v>29</v>
      </c>
      <c r="E25" s="51"/>
      <c r="F25" s="47">
        <v>0</v>
      </c>
      <c r="G25" s="47">
        <v>0</v>
      </c>
      <c r="H25" s="47">
        <v>0</v>
      </c>
      <c r="I25" s="47">
        <f t="shared" ref="I25:I39" si="4">H25</f>
        <v>0</v>
      </c>
      <c r="J25" s="46">
        <v>0</v>
      </c>
      <c r="K25" s="46">
        <f t="shared" ref="K25:K53" si="5">I25-J25</f>
        <v>0</v>
      </c>
      <c r="L25" s="52">
        <v>0</v>
      </c>
      <c r="N25" s="49"/>
    </row>
    <row r="26" spans="1:14" s="14" customFormat="1" ht="13.5" thickBot="1">
      <c r="A26" s="42"/>
      <c r="B26" s="34"/>
      <c r="C26" s="42" t="s">
        <v>30</v>
      </c>
      <c r="D26" s="50" t="s">
        <v>31</v>
      </c>
      <c r="E26" s="51"/>
      <c r="F26" s="47">
        <v>0</v>
      </c>
      <c r="G26" s="47">
        <v>0</v>
      </c>
      <c r="H26" s="47">
        <v>0</v>
      </c>
      <c r="I26" s="47">
        <f t="shared" si="4"/>
        <v>0</v>
      </c>
      <c r="J26" s="46">
        <v>0</v>
      </c>
      <c r="K26" s="46">
        <f t="shared" si="5"/>
        <v>0</v>
      </c>
      <c r="L26" s="52">
        <v>0</v>
      </c>
      <c r="N26" s="49"/>
    </row>
    <row r="27" spans="1:14" s="14" customFormat="1" ht="13.5" thickBot="1">
      <c r="A27" s="42"/>
      <c r="B27" s="34"/>
      <c r="C27" s="42" t="s">
        <v>32</v>
      </c>
      <c r="D27" s="50" t="s">
        <v>33</v>
      </c>
      <c r="E27" s="51"/>
      <c r="F27" s="47">
        <v>0</v>
      </c>
      <c r="G27" s="47">
        <v>0</v>
      </c>
      <c r="H27" s="47">
        <v>0</v>
      </c>
      <c r="I27" s="47">
        <f t="shared" si="4"/>
        <v>0</v>
      </c>
      <c r="J27" s="46">
        <v>0</v>
      </c>
      <c r="K27" s="46">
        <f t="shared" si="5"/>
        <v>0</v>
      </c>
      <c r="L27" s="52">
        <v>0</v>
      </c>
      <c r="N27" s="49"/>
    </row>
    <row r="28" spans="1:14" s="14" customFormat="1" ht="13.5" thickBot="1">
      <c r="A28" s="42"/>
      <c r="B28" s="34"/>
      <c r="C28" s="42" t="s">
        <v>34</v>
      </c>
      <c r="D28" s="50" t="s">
        <v>35</v>
      </c>
      <c r="E28" s="51"/>
      <c r="F28" s="47">
        <v>0</v>
      </c>
      <c r="G28" s="47">
        <v>0</v>
      </c>
      <c r="H28" s="47">
        <v>0</v>
      </c>
      <c r="I28" s="47">
        <f t="shared" si="4"/>
        <v>0</v>
      </c>
      <c r="J28" s="46">
        <v>0</v>
      </c>
      <c r="K28" s="46">
        <f t="shared" si="5"/>
        <v>0</v>
      </c>
      <c r="L28" s="52">
        <v>0</v>
      </c>
      <c r="N28" s="49"/>
    </row>
    <row r="29" spans="1:14" s="14" customFormat="1" ht="13.5" thickBot="1">
      <c r="A29" s="42"/>
      <c r="B29" s="34"/>
      <c r="C29" s="42" t="s">
        <v>36</v>
      </c>
      <c r="D29" s="50" t="s">
        <v>37</v>
      </c>
      <c r="E29" s="51"/>
      <c r="F29" s="47">
        <v>0</v>
      </c>
      <c r="G29" s="47">
        <v>0</v>
      </c>
      <c r="H29" s="47">
        <v>0</v>
      </c>
      <c r="I29" s="47">
        <f t="shared" si="4"/>
        <v>0</v>
      </c>
      <c r="J29" s="46">
        <v>0</v>
      </c>
      <c r="K29" s="46">
        <f t="shared" si="5"/>
        <v>0</v>
      </c>
      <c r="L29" s="52">
        <v>0</v>
      </c>
      <c r="N29" s="49"/>
    </row>
    <row r="30" spans="1:14" s="14" customFormat="1" ht="13.5" thickBot="1">
      <c r="A30" s="42"/>
      <c r="B30" s="34"/>
      <c r="C30" s="42" t="s">
        <v>38</v>
      </c>
      <c r="D30" s="50" t="s">
        <v>39</v>
      </c>
      <c r="E30" s="51"/>
      <c r="F30" s="47">
        <v>0</v>
      </c>
      <c r="G30" s="47">
        <v>0</v>
      </c>
      <c r="H30" s="47">
        <v>0</v>
      </c>
      <c r="I30" s="47">
        <f t="shared" si="4"/>
        <v>0</v>
      </c>
      <c r="J30" s="46">
        <v>0</v>
      </c>
      <c r="K30" s="46">
        <f t="shared" si="5"/>
        <v>0</v>
      </c>
      <c r="L30" s="52">
        <v>0</v>
      </c>
      <c r="N30" s="49"/>
    </row>
    <row r="31" spans="1:14" s="14" customFormat="1" ht="13.5" thickBot="1">
      <c r="A31" s="42"/>
      <c r="B31" s="34"/>
      <c r="C31" s="42" t="s">
        <v>40</v>
      </c>
      <c r="D31" s="50" t="s">
        <v>41</v>
      </c>
      <c r="E31" s="51"/>
      <c r="F31" s="47">
        <v>0</v>
      </c>
      <c r="G31" s="47">
        <v>0</v>
      </c>
      <c r="H31" s="47">
        <v>0</v>
      </c>
      <c r="I31" s="47">
        <f t="shared" si="4"/>
        <v>0</v>
      </c>
      <c r="J31" s="46">
        <v>0</v>
      </c>
      <c r="K31" s="46">
        <f t="shared" si="5"/>
        <v>0</v>
      </c>
      <c r="L31" s="52">
        <v>0</v>
      </c>
      <c r="N31" s="49"/>
    </row>
    <row r="32" spans="1:14" s="14" customFormat="1" ht="13.5" thickBot="1">
      <c r="A32" s="42"/>
      <c r="B32" s="34"/>
      <c r="C32" s="42" t="s">
        <v>42</v>
      </c>
      <c r="D32" s="50" t="s">
        <v>43</v>
      </c>
      <c r="E32" s="51"/>
      <c r="F32" s="47">
        <v>0</v>
      </c>
      <c r="G32" s="47">
        <v>0</v>
      </c>
      <c r="H32" s="47">
        <v>0</v>
      </c>
      <c r="I32" s="47">
        <f t="shared" si="4"/>
        <v>0</v>
      </c>
      <c r="J32" s="46">
        <v>0</v>
      </c>
      <c r="K32" s="46">
        <f t="shared" si="5"/>
        <v>0</v>
      </c>
      <c r="L32" s="52">
        <v>0</v>
      </c>
      <c r="N32" s="49"/>
    </row>
    <row r="33" spans="1:14" s="14" customFormat="1" ht="13.5" thickBot="1">
      <c r="A33" s="42"/>
      <c r="B33" s="34"/>
      <c r="C33" s="42" t="s">
        <v>44</v>
      </c>
      <c r="D33" s="50" t="s">
        <v>45</v>
      </c>
      <c r="E33" s="51"/>
      <c r="F33" s="47">
        <v>0</v>
      </c>
      <c r="G33" s="47">
        <v>0</v>
      </c>
      <c r="H33" s="47">
        <v>0</v>
      </c>
      <c r="I33" s="47">
        <f t="shared" si="4"/>
        <v>0</v>
      </c>
      <c r="J33" s="46">
        <v>0</v>
      </c>
      <c r="K33" s="46">
        <f t="shared" si="5"/>
        <v>0</v>
      </c>
      <c r="L33" s="52">
        <v>0</v>
      </c>
      <c r="N33" s="49"/>
    </row>
    <row r="34" spans="1:14" s="14" customFormat="1" ht="13.5" thickBot="1">
      <c r="A34" s="42"/>
      <c r="B34" s="34"/>
      <c r="C34" s="42" t="s">
        <v>46</v>
      </c>
      <c r="D34" s="50" t="s">
        <v>47</v>
      </c>
      <c r="E34" s="51"/>
      <c r="F34" s="47">
        <v>0</v>
      </c>
      <c r="G34" s="47">
        <v>0</v>
      </c>
      <c r="H34" s="47">
        <v>0</v>
      </c>
      <c r="I34" s="47">
        <f t="shared" si="4"/>
        <v>0</v>
      </c>
      <c r="J34" s="46">
        <v>0</v>
      </c>
      <c r="K34" s="46">
        <f t="shared" si="5"/>
        <v>0</v>
      </c>
      <c r="L34" s="52">
        <v>0</v>
      </c>
      <c r="N34" s="49"/>
    </row>
    <row r="35" spans="1:14" s="14" customFormat="1" ht="13.5" thickBot="1">
      <c r="A35" s="42"/>
      <c r="B35" s="34"/>
      <c r="C35" s="42" t="s">
        <v>48</v>
      </c>
      <c r="D35" s="50" t="s">
        <v>49</v>
      </c>
      <c r="E35" s="51"/>
      <c r="F35" s="53">
        <v>60</v>
      </c>
      <c r="G35" s="46">
        <v>60</v>
      </c>
      <c r="H35" s="53">
        <v>60</v>
      </c>
      <c r="I35" s="47">
        <v>57</v>
      </c>
      <c r="J35" s="46">
        <v>57</v>
      </c>
      <c r="K35" s="46">
        <f t="shared" si="5"/>
        <v>0</v>
      </c>
      <c r="L35" s="48">
        <v>0</v>
      </c>
      <c r="N35" s="49"/>
    </row>
    <row r="36" spans="1:14" s="14" customFormat="1" ht="13.5" thickBot="1">
      <c r="A36" s="54"/>
      <c r="B36" s="35"/>
      <c r="C36" s="54" t="s">
        <v>50</v>
      </c>
      <c r="D36" s="50" t="s">
        <v>51</v>
      </c>
      <c r="E36" s="51"/>
      <c r="F36" s="47">
        <v>1680</v>
      </c>
      <c r="G36" s="46">
        <v>450</v>
      </c>
      <c r="H36" s="47">
        <v>450</v>
      </c>
      <c r="I36" s="47">
        <v>442</v>
      </c>
      <c r="J36" s="46">
        <v>442</v>
      </c>
      <c r="K36" s="46">
        <f t="shared" si="5"/>
        <v>0</v>
      </c>
      <c r="L36" s="48">
        <v>442</v>
      </c>
      <c r="N36" s="49"/>
    </row>
    <row r="37" spans="1:14" s="14" customFormat="1" ht="13.5" thickBot="1">
      <c r="A37" s="54"/>
      <c r="B37" s="35"/>
      <c r="C37" s="54" t="s">
        <v>52</v>
      </c>
      <c r="D37" s="50" t="s">
        <v>53</v>
      </c>
      <c r="E37" s="51"/>
      <c r="F37" s="47">
        <v>0</v>
      </c>
      <c r="G37" s="47">
        <v>0</v>
      </c>
      <c r="H37" s="47">
        <v>0</v>
      </c>
      <c r="I37" s="47">
        <f t="shared" si="4"/>
        <v>0</v>
      </c>
      <c r="J37" s="46">
        <v>0</v>
      </c>
      <c r="K37" s="46">
        <f t="shared" si="5"/>
        <v>0</v>
      </c>
      <c r="L37" s="52">
        <v>0</v>
      </c>
      <c r="N37" s="49"/>
    </row>
    <row r="38" spans="1:14" s="14" customFormat="1" ht="13.5" thickBot="1">
      <c r="A38" s="54"/>
      <c r="B38" s="35"/>
      <c r="C38" s="54" t="s">
        <v>54</v>
      </c>
      <c r="D38" s="50" t="s">
        <v>55</v>
      </c>
      <c r="E38" s="51"/>
      <c r="F38" s="47">
        <v>0</v>
      </c>
      <c r="G38" s="47">
        <v>0</v>
      </c>
      <c r="H38" s="47">
        <v>0</v>
      </c>
      <c r="I38" s="47">
        <f t="shared" si="4"/>
        <v>0</v>
      </c>
      <c r="J38" s="46">
        <v>0</v>
      </c>
      <c r="K38" s="46">
        <f t="shared" si="5"/>
        <v>0</v>
      </c>
      <c r="L38" s="52">
        <v>0</v>
      </c>
      <c r="N38" s="49"/>
    </row>
    <row r="39" spans="1:14" s="14" customFormat="1" ht="13.5" thickBot="1">
      <c r="A39" s="54"/>
      <c r="B39" s="35"/>
      <c r="C39" s="54" t="s">
        <v>56</v>
      </c>
      <c r="D39" s="50" t="s">
        <v>57</v>
      </c>
      <c r="E39" s="51"/>
      <c r="F39" s="47">
        <v>0</v>
      </c>
      <c r="G39" s="47">
        <v>0</v>
      </c>
      <c r="H39" s="47">
        <v>0</v>
      </c>
      <c r="I39" s="47">
        <f t="shared" si="4"/>
        <v>0</v>
      </c>
      <c r="J39" s="46">
        <v>0</v>
      </c>
      <c r="K39" s="46">
        <f t="shared" si="5"/>
        <v>0</v>
      </c>
      <c r="L39" s="52">
        <v>0</v>
      </c>
      <c r="N39" s="49"/>
    </row>
    <row r="40" spans="1:14" s="14" customFormat="1" ht="13.5" thickBot="1">
      <c r="A40" s="54"/>
      <c r="B40" s="35"/>
      <c r="C40" s="42" t="s">
        <v>58</v>
      </c>
      <c r="D40" s="50" t="s">
        <v>59</v>
      </c>
      <c r="E40" s="51"/>
      <c r="F40" s="47">
        <v>34440</v>
      </c>
      <c r="G40" s="46">
        <v>91320</v>
      </c>
      <c r="H40" s="47">
        <v>91320</v>
      </c>
      <c r="I40" s="47">
        <v>91309</v>
      </c>
      <c r="J40" s="46">
        <v>91309</v>
      </c>
      <c r="K40" s="46">
        <f t="shared" si="5"/>
        <v>0</v>
      </c>
      <c r="L40" s="48">
        <v>90588</v>
      </c>
      <c r="N40" s="49"/>
    </row>
    <row r="41" spans="1:14" s="14" customFormat="1" ht="13.5" thickBot="1">
      <c r="A41" s="54"/>
      <c r="B41" s="35" t="s">
        <v>60</v>
      </c>
      <c r="C41" s="42"/>
      <c r="D41" s="43" t="s">
        <v>61</v>
      </c>
      <c r="E41" s="55">
        <f t="shared" ref="E41:L41" si="6">E42+E43+E44+E45+E46+E47</f>
        <v>0</v>
      </c>
      <c r="F41" s="55">
        <f t="shared" si="6"/>
        <v>0</v>
      </c>
      <c r="G41" s="55">
        <f t="shared" si="6"/>
        <v>0</v>
      </c>
      <c r="H41" s="55">
        <f t="shared" si="6"/>
        <v>0</v>
      </c>
      <c r="I41" s="55">
        <f t="shared" si="6"/>
        <v>0</v>
      </c>
      <c r="J41" s="55">
        <f t="shared" si="6"/>
        <v>0</v>
      </c>
      <c r="K41" s="55">
        <f t="shared" si="6"/>
        <v>0</v>
      </c>
      <c r="L41" s="55">
        <f t="shared" si="6"/>
        <v>0</v>
      </c>
      <c r="N41" s="49"/>
    </row>
    <row r="42" spans="1:14" s="14" customFormat="1" ht="13.5" thickBot="1">
      <c r="A42" s="54"/>
      <c r="B42" s="35"/>
      <c r="C42" s="54" t="s">
        <v>62</v>
      </c>
      <c r="D42" s="50" t="s">
        <v>63</v>
      </c>
      <c r="E42" s="51"/>
      <c r="F42" s="56"/>
      <c r="G42" s="57"/>
      <c r="H42" s="56"/>
      <c r="I42" s="56"/>
      <c r="J42" s="56"/>
      <c r="K42" s="56">
        <f t="shared" si="5"/>
        <v>0</v>
      </c>
      <c r="L42" s="56"/>
      <c r="N42" s="49"/>
    </row>
    <row r="43" spans="1:14" s="14" customFormat="1" ht="13.5" thickBot="1">
      <c r="A43" s="42"/>
      <c r="B43" s="34"/>
      <c r="C43" s="42" t="s">
        <v>64</v>
      </c>
      <c r="D43" s="50" t="s">
        <v>65</v>
      </c>
      <c r="E43" s="51"/>
      <c r="F43" s="56"/>
      <c r="G43" s="57"/>
      <c r="H43" s="56"/>
      <c r="I43" s="56"/>
      <c r="J43" s="56"/>
      <c r="K43" s="56">
        <f t="shared" si="5"/>
        <v>0</v>
      </c>
      <c r="L43" s="56"/>
      <c r="N43" s="49"/>
    </row>
    <row r="44" spans="1:14" s="14" customFormat="1" ht="13.5" thickBot="1">
      <c r="A44" s="42"/>
      <c r="B44" s="34"/>
      <c r="C44" s="42" t="s">
        <v>66</v>
      </c>
      <c r="D44" s="50" t="s">
        <v>67</v>
      </c>
      <c r="E44" s="51"/>
      <c r="F44" s="56"/>
      <c r="G44" s="57"/>
      <c r="H44" s="56"/>
      <c r="I44" s="56"/>
      <c r="J44" s="56"/>
      <c r="K44" s="56">
        <f t="shared" si="5"/>
        <v>0</v>
      </c>
      <c r="L44" s="56"/>
      <c r="N44" s="49"/>
    </row>
    <row r="45" spans="1:14" s="14" customFormat="1" ht="13.5" thickBot="1">
      <c r="A45" s="42"/>
      <c r="B45" s="34"/>
      <c r="C45" s="42" t="s">
        <v>68</v>
      </c>
      <c r="D45" s="50" t="s">
        <v>69</v>
      </c>
      <c r="E45" s="51"/>
      <c r="F45" s="56"/>
      <c r="G45" s="57"/>
      <c r="H45" s="56"/>
      <c r="I45" s="56"/>
      <c r="J45" s="56"/>
      <c r="K45" s="56">
        <f t="shared" si="5"/>
        <v>0</v>
      </c>
      <c r="L45" s="56"/>
      <c r="N45" s="49"/>
    </row>
    <row r="46" spans="1:14" s="14" customFormat="1" ht="13.5" thickBot="1">
      <c r="A46" s="42"/>
      <c r="B46" s="34"/>
      <c r="C46" s="54" t="s">
        <v>70</v>
      </c>
      <c r="D46" s="50" t="s">
        <v>71</v>
      </c>
      <c r="E46" s="51"/>
      <c r="F46" s="56"/>
      <c r="G46" s="57"/>
      <c r="H46" s="56"/>
      <c r="I46" s="56"/>
      <c r="J46" s="56"/>
      <c r="K46" s="56">
        <f t="shared" si="5"/>
        <v>0</v>
      </c>
      <c r="L46" s="56"/>
      <c r="N46" s="49"/>
    </row>
    <row r="47" spans="1:14" s="14" customFormat="1" ht="13.5" thickBot="1">
      <c r="A47" s="42"/>
      <c r="B47" s="34"/>
      <c r="C47" s="42" t="s">
        <v>72</v>
      </c>
      <c r="D47" s="50" t="s">
        <v>73</v>
      </c>
      <c r="E47" s="51"/>
      <c r="F47" s="56"/>
      <c r="G47" s="58"/>
      <c r="H47" s="56"/>
      <c r="I47" s="56"/>
      <c r="J47" s="56"/>
      <c r="K47" s="56">
        <f t="shared" si="5"/>
        <v>0</v>
      </c>
      <c r="L47" s="56"/>
      <c r="N47" s="49"/>
    </row>
    <row r="48" spans="1:14" s="14" customFormat="1" ht="13.5" thickBot="1">
      <c r="A48" s="54"/>
      <c r="B48" s="59" t="s">
        <v>74</v>
      </c>
      <c r="C48" s="54"/>
      <c r="D48" s="43" t="s">
        <v>75</v>
      </c>
      <c r="E48" s="60">
        <f t="shared" ref="E48:L48" si="7">E49+E50+E51+E52+E54+E53</f>
        <v>0</v>
      </c>
      <c r="F48" s="60">
        <f>F49+F50+F51+F52+F54+F53</f>
        <v>631680</v>
      </c>
      <c r="G48" s="60">
        <f>G49+G50+G51+G52+G54+G53</f>
        <v>617540</v>
      </c>
      <c r="H48" s="60">
        <f t="shared" si="7"/>
        <v>617476</v>
      </c>
      <c r="I48" s="60">
        <f t="shared" si="7"/>
        <v>611880</v>
      </c>
      <c r="J48" s="60">
        <f t="shared" si="7"/>
        <v>611880</v>
      </c>
      <c r="K48" s="60">
        <f t="shared" si="7"/>
        <v>0</v>
      </c>
      <c r="L48" s="60">
        <f t="shared" si="7"/>
        <v>612640</v>
      </c>
      <c r="N48" s="49"/>
    </row>
    <row r="49" spans="1:14" s="14" customFormat="1" ht="13.5" thickBot="1">
      <c r="A49" s="61"/>
      <c r="B49" s="35"/>
      <c r="C49" s="62" t="s">
        <v>76</v>
      </c>
      <c r="D49" s="63" t="s">
        <v>77</v>
      </c>
      <c r="E49" s="64"/>
      <c r="F49" s="47">
        <v>443580</v>
      </c>
      <c r="G49" s="46">
        <v>426770</v>
      </c>
      <c r="H49" s="47">
        <v>426759</v>
      </c>
      <c r="I49" s="47">
        <f t="shared" ref="I49:I53" si="8">H49</f>
        <v>426759</v>
      </c>
      <c r="J49" s="46">
        <v>426759</v>
      </c>
      <c r="K49" s="46">
        <f t="shared" si="5"/>
        <v>0</v>
      </c>
      <c r="L49" s="48">
        <v>429782</v>
      </c>
      <c r="N49" s="49"/>
    </row>
    <row r="50" spans="1:14" s="14" customFormat="1" ht="13.5" thickBot="1">
      <c r="A50" s="61"/>
      <c r="B50" s="59"/>
      <c r="C50" s="54" t="s">
        <v>78</v>
      </c>
      <c r="D50" s="63" t="s">
        <v>79</v>
      </c>
      <c r="E50" s="64"/>
      <c r="F50" s="47">
        <v>14040</v>
      </c>
      <c r="G50" s="46">
        <v>13570</v>
      </c>
      <c r="H50" s="47">
        <v>13562</v>
      </c>
      <c r="I50" s="47">
        <f t="shared" si="8"/>
        <v>13562</v>
      </c>
      <c r="J50" s="46">
        <v>13562</v>
      </c>
      <c r="K50" s="46">
        <f t="shared" si="5"/>
        <v>0</v>
      </c>
      <c r="L50" s="48">
        <v>13645</v>
      </c>
      <c r="N50" s="49"/>
    </row>
    <row r="51" spans="1:14" s="14" customFormat="1" ht="13.5" thickBot="1">
      <c r="A51" s="61"/>
      <c r="B51" s="59"/>
      <c r="C51" s="54" t="s">
        <v>80</v>
      </c>
      <c r="D51" s="63" t="s">
        <v>81</v>
      </c>
      <c r="E51" s="64"/>
      <c r="F51" s="47">
        <v>145990</v>
      </c>
      <c r="G51" s="46">
        <v>141060</v>
      </c>
      <c r="H51" s="47">
        <v>141046</v>
      </c>
      <c r="I51" s="47">
        <f t="shared" si="8"/>
        <v>141046</v>
      </c>
      <c r="J51" s="46">
        <v>141046</v>
      </c>
      <c r="K51" s="46">
        <f t="shared" si="5"/>
        <v>0</v>
      </c>
      <c r="L51" s="48">
        <v>141918</v>
      </c>
      <c r="N51" s="49"/>
    </row>
    <row r="52" spans="1:14" s="14" customFormat="1" ht="13.5" thickBot="1">
      <c r="A52" s="61"/>
      <c r="B52" s="59"/>
      <c r="C52" s="54" t="s">
        <v>82</v>
      </c>
      <c r="D52" s="63" t="s">
        <v>83</v>
      </c>
      <c r="E52" s="64"/>
      <c r="F52" s="47">
        <v>4210</v>
      </c>
      <c r="G52" s="46">
        <v>4100</v>
      </c>
      <c r="H52" s="47">
        <v>4069</v>
      </c>
      <c r="I52" s="47">
        <f t="shared" si="8"/>
        <v>4069</v>
      </c>
      <c r="J52" s="46">
        <v>4069</v>
      </c>
      <c r="K52" s="46">
        <f t="shared" si="5"/>
        <v>0</v>
      </c>
      <c r="L52" s="48">
        <v>4098</v>
      </c>
      <c r="N52" s="49"/>
    </row>
    <row r="53" spans="1:14" s="14" customFormat="1" ht="13.5" thickBot="1">
      <c r="A53" s="61"/>
      <c r="B53" s="59"/>
      <c r="C53" s="54" t="s">
        <v>84</v>
      </c>
      <c r="D53" s="63" t="s">
        <v>85</v>
      </c>
      <c r="E53" s="64"/>
      <c r="F53" s="47">
        <f>E53</f>
        <v>0</v>
      </c>
      <c r="G53" s="47">
        <f>F53</f>
        <v>0</v>
      </c>
      <c r="H53" s="47">
        <f>G53</f>
        <v>0</v>
      </c>
      <c r="I53" s="47">
        <f t="shared" si="8"/>
        <v>0</v>
      </c>
      <c r="J53" s="46">
        <v>0</v>
      </c>
      <c r="K53" s="46">
        <f t="shared" si="5"/>
        <v>0</v>
      </c>
      <c r="L53" s="48">
        <v>0</v>
      </c>
      <c r="N53" s="49"/>
    </row>
    <row r="54" spans="1:14" s="14" customFormat="1" ht="13.5" thickBot="1">
      <c r="A54" s="61"/>
      <c r="B54" s="59"/>
      <c r="C54" s="65" t="s">
        <v>86</v>
      </c>
      <c r="D54" s="50" t="s">
        <v>87</v>
      </c>
      <c r="E54" s="51"/>
      <c r="F54" s="47">
        <v>23860</v>
      </c>
      <c r="G54" s="46">
        <v>32040</v>
      </c>
      <c r="H54" s="47">
        <v>32040</v>
      </c>
      <c r="I54" s="47">
        <v>26444</v>
      </c>
      <c r="J54" s="46">
        <v>26444</v>
      </c>
      <c r="K54" s="46">
        <f>I54-J54</f>
        <v>0</v>
      </c>
      <c r="L54" s="48">
        <v>23197</v>
      </c>
      <c r="N54" s="49"/>
    </row>
    <row r="55" spans="1:14" s="14" customFormat="1" ht="13.5" thickBot="1">
      <c r="A55" s="66" t="s">
        <v>88</v>
      </c>
      <c r="B55" s="67"/>
      <c r="C55" s="68"/>
      <c r="D55" s="43" t="s">
        <v>89</v>
      </c>
      <c r="E55" s="69">
        <f>E56+E67+E68+E71+E76+E80+E83+E84+E85+E86+E87+E88+E89+E90+E91+E92+E93+E94+E95+E96+E97+E102+E103+E104+E105</f>
        <v>0</v>
      </c>
      <c r="F55" s="69">
        <f t="shared" ref="F55:K55" si="9">F56+F67+F68+F71+F76+F80+F83+F84+F85+F86+F87+F88+F89+F90+F91+F92+F93+F94+F95+F96+F97+F102+F103+F104+F105</f>
        <v>403170</v>
      </c>
      <c r="G55" s="69">
        <f>G56+G67+G68+G71+G76+G80+G83+G84+G85+G86+G87+G88+G89+G90+G91+G92+G93+G94+G95+G96+G97+G102+G103+G104+G105</f>
        <v>495320</v>
      </c>
      <c r="H55" s="69">
        <f t="shared" si="9"/>
        <v>495022</v>
      </c>
      <c r="I55" s="69">
        <f t="shared" si="9"/>
        <v>495022</v>
      </c>
      <c r="J55" s="69">
        <f>ROUND(J56+J67+J68+J71+J76+J80+J83+J84+J85+J86+J87+J88+J89+J90+J91+J92+J93+J94+J95+J96+J97+J102+J103+J104+J105,1)</f>
        <v>494258</v>
      </c>
      <c r="K55" s="69">
        <f t="shared" si="9"/>
        <v>764</v>
      </c>
      <c r="L55" s="69">
        <f>L56+L67+L68+L71+L76+L80+L83+L84+L85+L86+L87+L88+L89+L90+L91+L92+L93+L94+L95+L96+L97+L102+L103+L104+L105</f>
        <v>497494</v>
      </c>
      <c r="N55" s="49"/>
    </row>
    <row r="56" spans="1:14" s="14" customFormat="1" ht="13.5" thickBot="1">
      <c r="A56" s="61"/>
      <c r="B56" s="70" t="s">
        <v>90</v>
      </c>
      <c r="C56" s="42"/>
      <c r="D56" s="71" t="s">
        <v>91</v>
      </c>
      <c r="E56" s="72">
        <f t="shared" ref="E56:L56" si="10">E57+E58+E59+E60+E61+E62+E63+E64+E65+E66</f>
        <v>0</v>
      </c>
      <c r="F56" s="72">
        <f t="shared" si="10"/>
        <v>332390</v>
      </c>
      <c r="G56" s="72">
        <f t="shared" si="10"/>
        <v>395070</v>
      </c>
      <c r="H56" s="72">
        <f t="shared" si="10"/>
        <v>394995</v>
      </c>
      <c r="I56" s="72">
        <f t="shared" si="10"/>
        <v>394995</v>
      </c>
      <c r="J56" s="72">
        <f>ROUND(J57+J58+J59+J60+J61+J62+J63+J64+J65+J66,1)</f>
        <v>394980</v>
      </c>
      <c r="K56" s="72">
        <f t="shared" si="10"/>
        <v>15</v>
      </c>
      <c r="L56" s="72">
        <f t="shared" si="10"/>
        <v>387493</v>
      </c>
      <c r="N56" s="49"/>
    </row>
    <row r="57" spans="1:14" s="14" customFormat="1" ht="13.5" thickBot="1">
      <c r="A57" s="61"/>
      <c r="B57" s="59"/>
      <c r="C57" s="54" t="s">
        <v>92</v>
      </c>
      <c r="D57" s="73" t="s">
        <v>93</v>
      </c>
      <c r="E57" s="74"/>
      <c r="F57" s="56">
        <v>22660</v>
      </c>
      <c r="G57" s="56">
        <v>40170</v>
      </c>
      <c r="H57" s="56">
        <v>40161</v>
      </c>
      <c r="I57" s="56">
        <f>H57</f>
        <v>40161</v>
      </c>
      <c r="J57" s="56">
        <v>40161</v>
      </c>
      <c r="K57" s="56">
        <f t="shared" ref="K57:K79" si="11">I57-J57</f>
        <v>0</v>
      </c>
      <c r="L57" s="75">
        <v>37588</v>
      </c>
      <c r="N57" s="49"/>
    </row>
    <row r="58" spans="1:14" s="14" customFormat="1" ht="13.5" thickBot="1">
      <c r="A58" s="61"/>
      <c r="B58" s="59"/>
      <c r="C58" s="54" t="s">
        <v>94</v>
      </c>
      <c r="D58" s="73" t="s">
        <v>95</v>
      </c>
      <c r="E58" s="74"/>
      <c r="F58" s="56">
        <v>3320</v>
      </c>
      <c r="G58" s="56">
        <v>9650</v>
      </c>
      <c r="H58" s="56">
        <v>9646</v>
      </c>
      <c r="I58" s="56">
        <f t="shared" ref="I58:I66" si="12">H58</f>
        <v>9646</v>
      </c>
      <c r="J58" s="56">
        <v>9646</v>
      </c>
      <c r="K58" s="56">
        <f t="shared" si="11"/>
        <v>0</v>
      </c>
      <c r="L58" s="75">
        <v>5684</v>
      </c>
      <c r="N58" s="49"/>
    </row>
    <row r="59" spans="1:14" s="14" customFormat="1" ht="13.5" thickBot="1">
      <c r="A59" s="61"/>
      <c r="B59" s="59"/>
      <c r="C59" s="54" t="s">
        <v>96</v>
      </c>
      <c r="D59" s="73" t="s">
        <v>97</v>
      </c>
      <c r="E59" s="74"/>
      <c r="F59" s="56">
        <v>50730</v>
      </c>
      <c r="G59" s="56">
        <v>67440</v>
      </c>
      <c r="H59" s="56">
        <v>67431</v>
      </c>
      <c r="I59" s="56">
        <f t="shared" si="12"/>
        <v>67431</v>
      </c>
      <c r="J59" s="56">
        <v>67431</v>
      </c>
      <c r="K59" s="56">
        <f t="shared" si="11"/>
        <v>0</v>
      </c>
      <c r="L59" s="75">
        <v>66479</v>
      </c>
      <c r="N59" s="49"/>
    </row>
    <row r="60" spans="1:14" s="14" customFormat="1" ht="13.5" thickBot="1">
      <c r="A60" s="61"/>
      <c r="B60" s="59"/>
      <c r="C60" s="54" t="s">
        <v>98</v>
      </c>
      <c r="D60" s="73" t="s">
        <v>99</v>
      </c>
      <c r="E60" s="74"/>
      <c r="F60" s="56">
        <v>6770</v>
      </c>
      <c r="G60" s="56">
        <v>11300</v>
      </c>
      <c r="H60" s="56">
        <v>11247</v>
      </c>
      <c r="I60" s="56">
        <f t="shared" si="12"/>
        <v>11247</v>
      </c>
      <c r="J60" s="56">
        <v>11247</v>
      </c>
      <c r="K60" s="56">
        <f t="shared" si="11"/>
        <v>0</v>
      </c>
      <c r="L60" s="75">
        <v>11235</v>
      </c>
      <c r="N60" s="49"/>
    </row>
    <row r="61" spans="1:14" s="14" customFormat="1" ht="13.5" thickBot="1">
      <c r="A61" s="61"/>
      <c r="B61" s="59"/>
      <c r="C61" s="54" t="s">
        <v>100</v>
      </c>
      <c r="D61" s="73" t="s">
        <v>101</v>
      </c>
      <c r="E61" s="74"/>
      <c r="F61" s="56">
        <v>23690</v>
      </c>
      <c r="G61" s="56">
        <v>16000</v>
      </c>
      <c r="H61" s="56">
        <v>16000</v>
      </c>
      <c r="I61" s="56">
        <f t="shared" si="12"/>
        <v>16000</v>
      </c>
      <c r="J61" s="56">
        <v>16000</v>
      </c>
      <c r="K61" s="56">
        <f t="shared" si="11"/>
        <v>0</v>
      </c>
      <c r="L61" s="75">
        <v>21174</v>
      </c>
      <c r="N61" s="49"/>
    </row>
    <row r="62" spans="1:14" s="14" customFormat="1" ht="13.5" thickBot="1">
      <c r="A62" s="61"/>
      <c r="B62" s="59"/>
      <c r="C62" s="54" t="s">
        <v>102</v>
      </c>
      <c r="D62" s="73" t="s">
        <v>103</v>
      </c>
      <c r="E62" s="74"/>
      <c r="F62" s="56">
        <v>3100</v>
      </c>
      <c r="G62" s="56">
        <v>0</v>
      </c>
      <c r="H62" s="56">
        <v>0</v>
      </c>
      <c r="I62" s="56">
        <f t="shared" si="12"/>
        <v>0</v>
      </c>
      <c r="J62" s="56">
        <v>0</v>
      </c>
      <c r="K62" s="56">
        <f t="shared" si="11"/>
        <v>0</v>
      </c>
      <c r="L62" s="75">
        <v>0</v>
      </c>
      <c r="N62" s="49"/>
    </row>
    <row r="63" spans="1:14" s="14" customFormat="1" ht="13.5" thickBot="1">
      <c r="A63" s="61"/>
      <c r="B63" s="59"/>
      <c r="C63" s="54" t="s">
        <v>104</v>
      </c>
      <c r="D63" s="73" t="s">
        <v>105</v>
      </c>
      <c r="E63" s="74"/>
      <c r="F63" s="56">
        <v>0</v>
      </c>
      <c r="G63" s="56">
        <v>0</v>
      </c>
      <c r="H63" s="56"/>
      <c r="I63" s="56">
        <f t="shared" si="12"/>
        <v>0</v>
      </c>
      <c r="J63" s="56">
        <f>I63</f>
        <v>0</v>
      </c>
      <c r="K63" s="56">
        <f t="shared" si="11"/>
        <v>0</v>
      </c>
      <c r="L63" s="75">
        <v>0</v>
      </c>
      <c r="N63" s="49"/>
    </row>
    <row r="64" spans="1:14" s="14" customFormat="1" ht="13.5" thickBot="1">
      <c r="A64" s="61"/>
      <c r="B64" s="59"/>
      <c r="C64" s="54" t="s">
        <v>106</v>
      </c>
      <c r="D64" s="73" t="s">
        <v>107</v>
      </c>
      <c r="E64" s="74"/>
      <c r="F64" s="56">
        <v>24930</v>
      </c>
      <c r="G64" s="56">
        <v>22000</v>
      </c>
      <c r="H64" s="56">
        <v>22000</v>
      </c>
      <c r="I64" s="56">
        <f t="shared" si="12"/>
        <v>22000</v>
      </c>
      <c r="J64" s="56">
        <v>22000</v>
      </c>
      <c r="K64" s="56">
        <f t="shared" si="11"/>
        <v>0</v>
      </c>
      <c r="L64" s="75">
        <v>22140</v>
      </c>
      <c r="N64" s="49"/>
    </row>
    <row r="65" spans="1:15" s="14" customFormat="1" ht="13.5" thickBot="1">
      <c r="A65" s="61"/>
      <c r="B65" s="59"/>
      <c r="C65" s="76" t="s">
        <v>108</v>
      </c>
      <c r="D65" s="73" t="s">
        <v>109</v>
      </c>
      <c r="E65" s="74"/>
      <c r="F65" s="56">
        <v>0</v>
      </c>
      <c r="G65" s="56">
        <v>0</v>
      </c>
      <c r="H65" s="56">
        <v>0</v>
      </c>
      <c r="I65" s="56">
        <f t="shared" si="12"/>
        <v>0</v>
      </c>
      <c r="J65" s="56">
        <f>I65</f>
        <v>0</v>
      </c>
      <c r="K65" s="56">
        <f t="shared" si="11"/>
        <v>0</v>
      </c>
      <c r="L65" s="75">
        <v>0</v>
      </c>
      <c r="N65" s="49"/>
      <c r="O65" s="49"/>
    </row>
    <row r="66" spans="1:15" s="14" customFormat="1" ht="13.5" thickBot="1">
      <c r="A66" s="61"/>
      <c r="B66" s="59"/>
      <c r="C66" s="54" t="s">
        <v>110</v>
      </c>
      <c r="D66" s="73" t="s">
        <v>111</v>
      </c>
      <c r="E66" s="74"/>
      <c r="F66" s="56">
        <v>197190</v>
      </c>
      <c r="G66" s="56">
        <v>228510</v>
      </c>
      <c r="H66" s="56">
        <v>228510</v>
      </c>
      <c r="I66" s="56">
        <f t="shared" si="12"/>
        <v>228510</v>
      </c>
      <c r="J66" s="56">
        <v>228495</v>
      </c>
      <c r="K66" s="56">
        <f t="shared" si="11"/>
        <v>15</v>
      </c>
      <c r="L66" s="75">
        <v>223193</v>
      </c>
      <c r="N66" s="49"/>
    </row>
    <row r="67" spans="1:15" s="14" customFormat="1" ht="13.5" thickBot="1">
      <c r="A67" s="61"/>
      <c r="B67" s="35" t="s">
        <v>112</v>
      </c>
      <c r="C67" s="42"/>
      <c r="D67" s="77" t="s">
        <v>113</v>
      </c>
      <c r="E67" s="78"/>
      <c r="F67" s="72">
        <v>2000</v>
      </c>
      <c r="G67" s="72">
        <v>0</v>
      </c>
      <c r="H67" s="72">
        <v>0</v>
      </c>
      <c r="I67" s="72">
        <v>0</v>
      </c>
      <c r="J67" s="72">
        <v>0</v>
      </c>
      <c r="K67" s="72">
        <f t="shared" si="11"/>
        <v>0</v>
      </c>
      <c r="L67" s="72">
        <v>0</v>
      </c>
      <c r="N67" s="49"/>
    </row>
    <row r="68" spans="1:15" s="14" customFormat="1" ht="13.5" thickBot="1">
      <c r="A68" s="38"/>
      <c r="B68" s="35" t="s">
        <v>114</v>
      </c>
      <c r="C68" s="34"/>
      <c r="D68" s="79" t="s">
        <v>115</v>
      </c>
      <c r="E68" s="60">
        <f t="shared" ref="E68:L68" si="13">E69+E70</f>
        <v>0</v>
      </c>
      <c r="F68" s="60">
        <f t="shared" si="13"/>
        <v>0</v>
      </c>
      <c r="G68" s="60">
        <f t="shared" si="13"/>
        <v>0</v>
      </c>
      <c r="H68" s="60">
        <f t="shared" si="13"/>
        <v>0</v>
      </c>
      <c r="I68" s="60">
        <f t="shared" si="13"/>
        <v>0</v>
      </c>
      <c r="J68" s="60">
        <f t="shared" si="13"/>
        <v>0</v>
      </c>
      <c r="K68" s="60">
        <f t="shared" si="13"/>
        <v>0</v>
      </c>
      <c r="L68" s="60">
        <f t="shared" si="13"/>
        <v>0</v>
      </c>
      <c r="N68" s="49"/>
    </row>
    <row r="69" spans="1:15" s="14" customFormat="1" ht="13.5" thickBot="1">
      <c r="A69" s="38"/>
      <c r="B69" s="35"/>
      <c r="C69" s="76" t="s">
        <v>116</v>
      </c>
      <c r="D69" s="73" t="s">
        <v>117</v>
      </c>
      <c r="E69" s="74"/>
      <c r="F69" s="56"/>
      <c r="G69" s="56"/>
      <c r="H69" s="56"/>
      <c r="I69" s="56"/>
      <c r="J69" s="56"/>
      <c r="K69" s="56">
        <f t="shared" si="11"/>
        <v>0</v>
      </c>
      <c r="L69" s="56"/>
      <c r="N69" s="49"/>
    </row>
    <row r="70" spans="1:15" s="14" customFormat="1" ht="13.5" thickBot="1">
      <c r="A70" s="38"/>
      <c r="B70" s="35"/>
      <c r="C70" s="76" t="s">
        <v>118</v>
      </c>
      <c r="D70" s="73" t="s">
        <v>119</v>
      </c>
      <c r="E70" s="74"/>
      <c r="F70" s="56"/>
      <c r="G70" s="56"/>
      <c r="H70" s="56"/>
      <c r="I70" s="56"/>
      <c r="J70" s="56"/>
      <c r="K70" s="56">
        <f t="shared" si="11"/>
        <v>0</v>
      </c>
      <c r="L70" s="56"/>
      <c r="N70" s="49"/>
    </row>
    <row r="71" spans="1:15" s="14" customFormat="1" ht="13.5" thickBot="1">
      <c r="A71" s="38"/>
      <c r="B71" s="35" t="s">
        <v>120</v>
      </c>
      <c r="C71" s="34"/>
      <c r="D71" s="79" t="s">
        <v>121</v>
      </c>
      <c r="E71" s="60">
        <f t="shared" ref="E71:L71" si="14">E72+E73+E74+E75</f>
        <v>0</v>
      </c>
      <c r="F71" s="60">
        <f t="shared" si="14"/>
        <v>0</v>
      </c>
      <c r="G71" s="60">
        <f t="shared" si="14"/>
        <v>0</v>
      </c>
      <c r="H71" s="60">
        <f t="shared" si="14"/>
        <v>0</v>
      </c>
      <c r="I71" s="60">
        <f t="shared" si="14"/>
        <v>0</v>
      </c>
      <c r="J71" s="60">
        <f t="shared" si="14"/>
        <v>0</v>
      </c>
      <c r="K71" s="60">
        <f t="shared" si="14"/>
        <v>0</v>
      </c>
      <c r="L71" s="60">
        <f t="shared" si="14"/>
        <v>0</v>
      </c>
      <c r="N71" s="49"/>
    </row>
    <row r="72" spans="1:15" s="14" customFormat="1" ht="13.5" thickBot="1">
      <c r="A72" s="61"/>
      <c r="B72" s="59"/>
      <c r="C72" s="54" t="s">
        <v>122</v>
      </c>
      <c r="D72" s="73" t="s">
        <v>123</v>
      </c>
      <c r="E72" s="74"/>
      <c r="F72" s="56"/>
      <c r="G72" s="57"/>
      <c r="H72" s="56"/>
      <c r="I72" s="56"/>
      <c r="J72" s="56"/>
      <c r="K72" s="56">
        <f t="shared" si="11"/>
        <v>0</v>
      </c>
      <c r="L72" s="56"/>
      <c r="N72" s="49"/>
    </row>
    <row r="73" spans="1:15" s="14" customFormat="1" ht="13.5" thickBot="1">
      <c r="A73" s="61"/>
      <c r="B73" s="59"/>
      <c r="C73" s="54" t="s">
        <v>124</v>
      </c>
      <c r="D73" s="73" t="s">
        <v>125</v>
      </c>
      <c r="E73" s="74"/>
      <c r="F73" s="56"/>
      <c r="G73" s="57"/>
      <c r="H73" s="56"/>
      <c r="I73" s="56"/>
      <c r="J73" s="56"/>
      <c r="K73" s="56">
        <f t="shared" si="11"/>
        <v>0</v>
      </c>
      <c r="L73" s="56"/>
      <c r="N73" s="49"/>
    </row>
    <row r="74" spans="1:15" s="14" customFormat="1" ht="13.5" thickBot="1">
      <c r="A74" s="61"/>
      <c r="B74" s="59"/>
      <c r="C74" s="54" t="s">
        <v>126</v>
      </c>
      <c r="D74" s="73" t="s">
        <v>127</v>
      </c>
      <c r="E74" s="74"/>
      <c r="F74" s="56"/>
      <c r="G74" s="57"/>
      <c r="H74" s="56"/>
      <c r="I74" s="56"/>
      <c r="J74" s="56"/>
      <c r="K74" s="56">
        <f t="shared" si="11"/>
        <v>0</v>
      </c>
      <c r="L74" s="56"/>
      <c r="N74" s="49"/>
    </row>
    <row r="75" spans="1:15" s="14" customFormat="1" ht="13.5" thickBot="1">
      <c r="A75" s="61"/>
      <c r="B75" s="59"/>
      <c r="C75" s="54" t="s">
        <v>128</v>
      </c>
      <c r="D75" s="73" t="s">
        <v>129</v>
      </c>
      <c r="E75" s="74"/>
      <c r="F75" s="56"/>
      <c r="G75" s="57"/>
      <c r="H75" s="56"/>
      <c r="I75" s="56"/>
      <c r="J75" s="56"/>
      <c r="K75" s="56">
        <f t="shared" si="11"/>
        <v>0</v>
      </c>
      <c r="L75" s="56"/>
      <c r="N75" s="49"/>
    </row>
    <row r="76" spans="1:15" s="14" customFormat="1" ht="13.5" thickBot="1">
      <c r="A76" s="38"/>
      <c r="B76" s="35" t="s">
        <v>130</v>
      </c>
      <c r="C76" s="34"/>
      <c r="D76" s="77" t="s">
        <v>131</v>
      </c>
      <c r="E76" s="72">
        <f t="shared" ref="E76:L76" si="15">E77+E78+E79</f>
        <v>0</v>
      </c>
      <c r="F76" s="72">
        <f t="shared" si="15"/>
        <v>8460</v>
      </c>
      <c r="G76" s="72">
        <f t="shared" si="15"/>
        <v>9200</v>
      </c>
      <c r="H76" s="72">
        <f t="shared" si="15"/>
        <v>9191</v>
      </c>
      <c r="I76" s="72">
        <f>H76</f>
        <v>9191</v>
      </c>
      <c r="J76" s="72">
        <f t="shared" si="15"/>
        <v>9191</v>
      </c>
      <c r="K76" s="72">
        <f t="shared" si="15"/>
        <v>0</v>
      </c>
      <c r="L76" s="72">
        <f t="shared" si="15"/>
        <v>20077</v>
      </c>
      <c r="N76" s="49"/>
    </row>
    <row r="77" spans="1:15" s="14" customFormat="1" ht="13.5" thickBot="1">
      <c r="A77" s="61"/>
      <c r="B77" s="59"/>
      <c r="C77" s="54" t="s">
        <v>132</v>
      </c>
      <c r="D77" s="73" t="s">
        <v>133</v>
      </c>
      <c r="E77" s="74"/>
      <c r="F77" s="56"/>
      <c r="G77" s="56"/>
      <c r="H77" s="56"/>
      <c r="I77" s="56"/>
      <c r="J77" s="56"/>
      <c r="K77" s="56">
        <f t="shared" si="11"/>
        <v>0</v>
      </c>
      <c r="L77" s="56"/>
      <c r="N77" s="49"/>
    </row>
    <row r="78" spans="1:15" s="14" customFormat="1" ht="13.5" thickBot="1">
      <c r="A78" s="61"/>
      <c r="B78" s="59"/>
      <c r="C78" s="54" t="s">
        <v>134</v>
      </c>
      <c r="D78" s="73" t="s">
        <v>135</v>
      </c>
      <c r="E78" s="74"/>
      <c r="F78" s="56"/>
      <c r="G78" s="56"/>
      <c r="H78" s="56"/>
      <c r="I78" s="56"/>
      <c r="J78" s="56"/>
      <c r="K78" s="56">
        <f t="shared" si="11"/>
        <v>0</v>
      </c>
      <c r="L78" s="56"/>
      <c r="N78" s="49"/>
    </row>
    <row r="79" spans="1:15" s="14" customFormat="1" ht="13.5" thickBot="1">
      <c r="A79" s="61"/>
      <c r="B79" s="59"/>
      <c r="C79" s="54" t="s">
        <v>136</v>
      </c>
      <c r="D79" s="73" t="s">
        <v>137</v>
      </c>
      <c r="E79" s="74"/>
      <c r="F79" s="56">
        <v>8460</v>
      </c>
      <c r="G79" s="56">
        <v>9200</v>
      </c>
      <c r="H79" s="56">
        <v>9191</v>
      </c>
      <c r="I79" s="56">
        <f>H79</f>
        <v>9191</v>
      </c>
      <c r="J79" s="56">
        <v>9191</v>
      </c>
      <c r="K79" s="56">
        <f t="shared" si="11"/>
        <v>0</v>
      </c>
      <c r="L79" s="56">
        <v>20077</v>
      </c>
      <c r="N79" s="49"/>
    </row>
    <row r="80" spans="1:15" s="14" customFormat="1" ht="13.5" thickBot="1">
      <c r="A80" s="38"/>
      <c r="B80" s="67" t="s">
        <v>138</v>
      </c>
      <c r="C80" s="34"/>
      <c r="D80" s="77" t="s">
        <v>139</v>
      </c>
      <c r="E80" s="72">
        <f t="shared" ref="E80:L80" si="16">E81+E82</f>
        <v>0</v>
      </c>
      <c r="F80" s="72">
        <f t="shared" si="16"/>
        <v>22550</v>
      </c>
      <c r="G80" s="72">
        <f t="shared" si="16"/>
        <v>18270</v>
      </c>
      <c r="H80" s="72">
        <f t="shared" si="16"/>
        <v>18263</v>
      </c>
      <c r="I80" s="72">
        <f t="shared" si="16"/>
        <v>18263</v>
      </c>
      <c r="J80" s="72">
        <f t="shared" si="16"/>
        <v>18263</v>
      </c>
      <c r="K80" s="72">
        <f t="shared" si="16"/>
        <v>0</v>
      </c>
      <c r="L80" s="72">
        <f t="shared" si="16"/>
        <v>18263</v>
      </c>
      <c r="N80" s="49"/>
    </row>
    <row r="81" spans="1:14" s="14" customFormat="1" ht="13.5" thickBot="1">
      <c r="A81" s="61"/>
      <c r="B81" s="59"/>
      <c r="C81" s="54" t="s">
        <v>140</v>
      </c>
      <c r="D81" s="73" t="s">
        <v>141</v>
      </c>
      <c r="E81" s="74"/>
      <c r="F81" s="56">
        <v>22550</v>
      </c>
      <c r="G81" s="56">
        <v>18270</v>
      </c>
      <c r="H81" s="56">
        <v>18263</v>
      </c>
      <c r="I81" s="56">
        <f>H81</f>
        <v>18263</v>
      </c>
      <c r="J81" s="56">
        <v>18263</v>
      </c>
      <c r="K81" s="56">
        <f t="shared" ref="K81:K96" si="17">I81-J81</f>
        <v>0</v>
      </c>
      <c r="L81" s="80">
        <v>18263</v>
      </c>
      <c r="N81" s="49"/>
    </row>
    <row r="82" spans="1:14" s="14" customFormat="1" ht="13.5" thickBot="1">
      <c r="A82" s="61"/>
      <c r="B82" s="59"/>
      <c r="C82" s="54" t="s">
        <v>142</v>
      </c>
      <c r="D82" s="73" t="s">
        <v>143</v>
      </c>
      <c r="E82" s="74"/>
      <c r="F82" s="56"/>
      <c r="G82" s="56"/>
      <c r="H82" s="56"/>
      <c r="I82" s="56"/>
      <c r="J82" s="56"/>
      <c r="K82" s="56">
        <f t="shared" si="17"/>
        <v>0</v>
      </c>
      <c r="L82" s="58"/>
      <c r="N82" s="49"/>
    </row>
    <row r="83" spans="1:14" s="14" customFormat="1" ht="13.5" thickBot="1">
      <c r="A83" s="38"/>
      <c r="B83" s="35" t="s">
        <v>144</v>
      </c>
      <c r="C83" s="34"/>
      <c r="D83" s="43" t="s">
        <v>145</v>
      </c>
      <c r="E83" s="44"/>
      <c r="F83" s="56"/>
      <c r="G83" s="56"/>
      <c r="H83" s="56"/>
      <c r="I83" s="56"/>
      <c r="J83" s="56"/>
      <c r="K83" s="56">
        <f t="shared" si="17"/>
        <v>0</v>
      </c>
      <c r="L83" s="58"/>
      <c r="N83" s="49"/>
    </row>
    <row r="84" spans="1:14" s="14" customFormat="1" ht="13.5" thickBot="1">
      <c r="A84" s="35"/>
      <c r="B84" s="35" t="s">
        <v>146</v>
      </c>
      <c r="C84" s="54"/>
      <c r="D84" s="43" t="s">
        <v>147</v>
      </c>
      <c r="E84" s="44"/>
      <c r="F84" s="56"/>
      <c r="G84" s="56"/>
      <c r="H84" s="56"/>
      <c r="I84" s="56"/>
      <c r="J84" s="56"/>
      <c r="K84" s="56">
        <f t="shared" si="17"/>
        <v>0</v>
      </c>
      <c r="L84" s="58"/>
      <c r="N84" s="49"/>
    </row>
    <row r="85" spans="1:14" s="14" customFormat="1" ht="13.5" thickBot="1">
      <c r="A85" s="38"/>
      <c r="B85" s="35" t="s">
        <v>148</v>
      </c>
      <c r="C85" s="34"/>
      <c r="D85" s="77" t="s">
        <v>149</v>
      </c>
      <c r="E85" s="78"/>
      <c r="F85" s="72">
        <v>3720</v>
      </c>
      <c r="G85" s="72">
        <v>3760</v>
      </c>
      <c r="H85" s="72">
        <v>3756</v>
      </c>
      <c r="I85" s="72">
        <f>H85</f>
        <v>3756</v>
      </c>
      <c r="J85" s="72">
        <v>3756</v>
      </c>
      <c r="K85" s="72">
        <f t="shared" si="17"/>
        <v>0</v>
      </c>
      <c r="L85" s="72">
        <v>3756</v>
      </c>
      <c r="N85" s="49"/>
    </row>
    <row r="86" spans="1:14" s="14" customFormat="1" ht="13.5" thickBot="1">
      <c r="A86" s="81"/>
      <c r="B86" s="82" t="s">
        <v>150</v>
      </c>
      <c r="C86" s="67"/>
      <c r="D86" s="43" t="s">
        <v>151</v>
      </c>
      <c r="E86" s="44"/>
      <c r="F86" s="56"/>
      <c r="G86" s="56"/>
      <c r="H86" s="56"/>
      <c r="I86" s="56"/>
      <c r="J86" s="56"/>
      <c r="K86" s="56">
        <f t="shared" si="17"/>
        <v>0</v>
      </c>
      <c r="L86" s="58"/>
      <c r="N86" s="49"/>
    </row>
    <row r="87" spans="1:14" s="14" customFormat="1" ht="13.5" thickBot="1">
      <c r="A87" s="38"/>
      <c r="B87" s="35" t="s">
        <v>152</v>
      </c>
      <c r="C87" s="34"/>
      <c r="D87" s="77" t="s">
        <v>153</v>
      </c>
      <c r="E87" s="78"/>
      <c r="F87" s="72">
        <v>0</v>
      </c>
      <c r="G87" s="72">
        <v>3200</v>
      </c>
      <c r="H87" s="72">
        <v>3200</v>
      </c>
      <c r="I87" s="72">
        <v>3200</v>
      </c>
      <c r="J87" s="72">
        <v>3200</v>
      </c>
      <c r="K87" s="72">
        <f t="shared" si="17"/>
        <v>0</v>
      </c>
      <c r="L87" s="72">
        <v>3200</v>
      </c>
      <c r="N87" s="49"/>
    </row>
    <row r="88" spans="1:14" s="14" customFormat="1" ht="13.5" thickBot="1">
      <c r="A88" s="38"/>
      <c r="B88" s="35" t="s">
        <v>154</v>
      </c>
      <c r="C88" s="34"/>
      <c r="D88" s="77" t="s">
        <v>155</v>
      </c>
      <c r="E88" s="78"/>
      <c r="F88" s="72">
        <v>3330</v>
      </c>
      <c r="G88" s="72">
        <v>12750</v>
      </c>
      <c r="H88" s="72">
        <v>12720</v>
      </c>
      <c r="I88" s="72">
        <v>12720</v>
      </c>
      <c r="J88" s="72">
        <v>12720</v>
      </c>
      <c r="K88" s="72">
        <f t="shared" si="17"/>
        <v>0</v>
      </c>
      <c r="L88" s="72">
        <v>12720</v>
      </c>
      <c r="N88" s="49"/>
    </row>
    <row r="89" spans="1:14" s="14" customFormat="1" ht="13.5" thickBot="1">
      <c r="A89" s="38"/>
      <c r="B89" s="35" t="s">
        <v>156</v>
      </c>
      <c r="C89" s="34"/>
      <c r="D89" s="43" t="s">
        <v>157</v>
      </c>
      <c r="E89" s="44"/>
      <c r="F89" s="56"/>
      <c r="G89" s="56"/>
      <c r="H89" s="56"/>
      <c r="I89" s="56"/>
      <c r="J89" s="56"/>
      <c r="K89" s="56">
        <f t="shared" si="17"/>
        <v>0</v>
      </c>
      <c r="L89" s="56"/>
      <c r="N89" s="49"/>
    </row>
    <row r="90" spans="1:14" s="14" customFormat="1" ht="13.5" thickBot="1">
      <c r="A90" s="38"/>
      <c r="B90" s="35" t="s">
        <v>158</v>
      </c>
      <c r="C90" s="34"/>
      <c r="D90" s="43" t="s">
        <v>159</v>
      </c>
      <c r="E90" s="44"/>
      <c r="F90" s="56"/>
      <c r="G90" s="56"/>
      <c r="H90" s="56"/>
      <c r="I90" s="56"/>
      <c r="J90" s="56"/>
      <c r="K90" s="56">
        <f t="shared" si="17"/>
        <v>0</v>
      </c>
      <c r="L90" s="56"/>
      <c r="N90" s="49"/>
    </row>
    <row r="91" spans="1:14" s="14" customFormat="1" ht="13.5" thickBot="1">
      <c r="A91" s="35"/>
      <c r="B91" s="67" t="s">
        <v>160</v>
      </c>
      <c r="C91" s="65"/>
      <c r="D91" s="43" t="s">
        <v>161</v>
      </c>
      <c r="E91" s="44"/>
      <c r="F91" s="56"/>
      <c r="G91" s="56"/>
      <c r="H91" s="56"/>
      <c r="I91" s="56"/>
      <c r="J91" s="56"/>
      <c r="K91" s="56">
        <f t="shared" si="17"/>
        <v>0</v>
      </c>
      <c r="L91" s="56"/>
      <c r="N91" s="49"/>
    </row>
    <row r="92" spans="1:14" s="14" customFormat="1" ht="13.5" thickBot="1">
      <c r="A92" s="35"/>
      <c r="B92" s="83" t="s">
        <v>162</v>
      </c>
      <c r="C92" s="83"/>
      <c r="D92" s="43" t="s">
        <v>163</v>
      </c>
      <c r="E92" s="44"/>
      <c r="F92" s="56"/>
      <c r="G92" s="56"/>
      <c r="H92" s="56"/>
      <c r="I92" s="56"/>
      <c r="J92" s="56"/>
      <c r="K92" s="56">
        <f t="shared" si="17"/>
        <v>0</v>
      </c>
      <c r="L92" s="56"/>
      <c r="N92" s="49"/>
    </row>
    <row r="93" spans="1:14" s="14" customFormat="1" ht="13.5" thickBot="1">
      <c r="A93" s="35"/>
      <c r="B93" s="84" t="s">
        <v>164</v>
      </c>
      <c r="C93" s="84"/>
      <c r="D93" s="43" t="s">
        <v>165</v>
      </c>
      <c r="E93" s="44"/>
      <c r="F93" s="56"/>
      <c r="G93" s="56"/>
      <c r="H93" s="56"/>
      <c r="I93" s="56"/>
      <c r="J93" s="56"/>
      <c r="K93" s="56">
        <f t="shared" si="17"/>
        <v>0</v>
      </c>
      <c r="L93" s="56"/>
      <c r="N93" s="49"/>
    </row>
    <row r="94" spans="1:14" s="14" customFormat="1" ht="13.5" thickBot="1">
      <c r="A94" s="35"/>
      <c r="B94" s="67" t="s">
        <v>166</v>
      </c>
      <c r="C94" s="42"/>
      <c r="D94" s="43" t="s">
        <v>167</v>
      </c>
      <c r="E94" s="44"/>
      <c r="F94" s="56"/>
      <c r="G94" s="56"/>
      <c r="H94" s="56"/>
      <c r="I94" s="56"/>
      <c r="J94" s="56"/>
      <c r="K94" s="56">
        <f t="shared" si="17"/>
        <v>0</v>
      </c>
      <c r="L94" s="56"/>
      <c r="N94" s="49"/>
    </row>
    <row r="95" spans="1:14" s="14" customFormat="1" ht="13.5" thickBot="1">
      <c r="A95" s="35"/>
      <c r="B95" s="67" t="s">
        <v>168</v>
      </c>
      <c r="C95" s="42"/>
      <c r="D95" s="43" t="s">
        <v>169</v>
      </c>
      <c r="E95" s="44"/>
      <c r="F95" s="56"/>
      <c r="G95" s="56"/>
      <c r="H95" s="56"/>
      <c r="I95" s="56"/>
      <c r="J95" s="56"/>
      <c r="K95" s="56">
        <f t="shared" si="17"/>
        <v>0</v>
      </c>
      <c r="L95" s="56"/>
      <c r="N95" s="49"/>
    </row>
    <row r="96" spans="1:14" s="14" customFormat="1" ht="13.5" thickBot="1">
      <c r="A96" s="35"/>
      <c r="B96" s="67" t="s">
        <v>170</v>
      </c>
      <c r="C96" s="42"/>
      <c r="D96" s="43" t="s">
        <v>171</v>
      </c>
      <c r="E96" s="44"/>
      <c r="F96" s="56"/>
      <c r="G96" s="56"/>
      <c r="H96" s="56"/>
      <c r="I96" s="56"/>
      <c r="J96" s="56"/>
      <c r="K96" s="56">
        <f t="shared" si="17"/>
        <v>0</v>
      </c>
      <c r="L96" s="56"/>
      <c r="N96" s="49"/>
    </row>
    <row r="97" spans="1:14" s="14" customFormat="1" ht="13.5" thickBot="1">
      <c r="A97" s="38"/>
      <c r="B97" s="35" t="s">
        <v>172</v>
      </c>
      <c r="C97" s="85"/>
      <c r="D97" s="79" t="s">
        <v>173</v>
      </c>
      <c r="E97" s="60">
        <f>E98+E99+E100+E101</f>
        <v>0</v>
      </c>
      <c r="F97" s="60">
        <f t="shared" ref="F97:L97" si="18">F98+F99+F100+F101</f>
        <v>0</v>
      </c>
      <c r="G97" s="60">
        <f t="shared" si="18"/>
        <v>0</v>
      </c>
      <c r="H97" s="60">
        <f t="shared" si="18"/>
        <v>0</v>
      </c>
      <c r="I97" s="60">
        <f t="shared" si="18"/>
        <v>0</v>
      </c>
      <c r="J97" s="60">
        <f t="shared" si="18"/>
        <v>0</v>
      </c>
      <c r="K97" s="60">
        <f t="shared" si="18"/>
        <v>0</v>
      </c>
      <c r="L97" s="60">
        <f t="shared" si="18"/>
        <v>0</v>
      </c>
      <c r="N97" s="49"/>
    </row>
    <row r="98" spans="1:14" s="14" customFormat="1" ht="13.5" thickBot="1">
      <c r="A98" s="38"/>
      <c r="B98" s="35"/>
      <c r="C98" s="54" t="s">
        <v>174</v>
      </c>
      <c r="D98" s="50" t="s">
        <v>175</v>
      </c>
      <c r="E98" s="51"/>
      <c r="F98" s="57"/>
      <c r="G98" s="57"/>
      <c r="H98" s="57"/>
      <c r="I98" s="57"/>
      <c r="J98" s="57"/>
      <c r="K98" s="57">
        <f t="shared" ref="K98:K104" si="19">I98-J98</f>
        <v>0</v>
      </c>
      <c r="L98" s="57"/>
      <c r="N98" s="49"/>
    </row>
    <row r="99" spans="1:14" s="14" customFormat="1" ht="13.5" thickBot="1">
      <c r="A99" s="38"/>
      <c r="B99" s="35"/>
      <c r="C99" s="86" t="s">
        <v>176</v>
      </c>
      <c r="D99" s="50" t="s">
        <v>177</v>
      </c>
      <c r="E99" s="51"/>
      <c r="F99" s="57"/>
      <c r="G99" s="57"/>
      <c r="H99" s="57"/>
      <c r="I99" s="57"/>
      <c r="J99" s="57"/>
      <c r="K99" s="57">
        <f t="shared" si="19"/>
        <v>0</v>
      </c>
      <c r="L99" s="57"/>
      <c r="N99" s="49"/>
    </row>
    <row r="100" spans="1:14" s="14" customFormat="1" ht="13.5" thickBot="1">
      <c r="A100" s="38"/>
      <c r="B100" s="35"/>
      <c r="C100" s="54" t="s">
        <v>178</v>
      </c>
      <c r="D100" s="50" t="s">
        <v>179</v>
      </c>
      <c r="E100" s="51"/>
      <c r="F100" s="57"/>
      <c r="G100" s="57"/>
      <c r="H100" s="57"/>
      <c r="I100" s="57"/>
      <c r="J100" s="57"/>
      <c r="K100" s="57">
        <f t="shared" si="19"/>
        <v>0</v>
      </c>
      <c r="L100" s="57"/>
      <c r="N100" s="49"/>
    </row>
    <row r="101" spans="1:14" s="14" customFormat="1" ht="39" thickBot="1">
      <c r="A101" s="38"/>
      <c r="B101" s="35"/>
      <c r="C101" s="87" t="s">
        <v>180</v>
      </c>
      <c r="D101" s="50" t="s">
        <v>181</v>
      </c>
      <c r="E101" s="51"/>
      <c r="F101" s="88"/>
      <c r="G101" s="88"/>
      <c r="H101" s="88"/>
      <c r="I101" s="88"/>
      <c r="J101" s="88"/>
      <c r="K101" s="57">
        <f t="shared" si="19"/>
        <v>0</v>
      </c>
      <c r="L101" s="89"/>
      <c r="N101" s="49"/>
    </row>
    <row r="102" spans="1:14" s="14" customFormat="1" ht="39" thickBot="1">
      <c r="A102" s="38"/>
      <c r="B102" s="35"/>
      <c r="C102" s="90" t="s">
        <v>182</v>
      </c>
      <c r="D102" s="77" t="s">
        <v>183</v>
      </c>
      <c r="E102" s="78"/>
      <c r="F102" s="72">
        <v>1500</v>
      </c>
      <c r="G102" s="72">
        <v>2870</v>
      </c>
      <c r="H102" s="72">
        <v>2869</v>
      </c>
      <c r="I102" s="72">
        <v>2869</v>
      </c>
      <c r="J102" s="72">
        <v>2869</v>
      </c>
      <c r="K102" s="72">
        <f t="shared" si="19"/>
        <v>0</v>
      </c>
      <c r="L102" s="72">
        <v>2869</v>
      </c>
      <c r="N102" s="49"/>
    </row>
    <row r="103" spans="1:14" s="14" customFormat="1" ht="13.5" thickBot="1">
      <c r="A103" s="38"/>
      <c r="B103" s="91"/>
      <c r="C103" s="92" t="s">
        <v>184</v>
      </c>
      <c r="D103" s="43" t="s">
        <v>185</v>
      </c>
      <c r="E103" s="44"/>
      <c r="F103" s="57"/>
      <c r="G103" s="57"/>
      <c r="H103" s="57"/>
      <c r="I103" s="57"/>
      <c r="J103" s="57"/>
      <c r="K103" s="57">
        <f t="shared" si="19"/>
        <v>0</v>
      </c>
      <c r="L103" s="57"/>
      <c r="N103" s="49"/>
    </row>
    <row r="104" spans="1:14" s="14" customFormat="1" ht="13.5" thickBot="1">
      <c r="A104" s="38"/>
      <c r="B104" s="91"/>
      <c r="C104" s="34" t="s">
        <v>186</v>
      </c>
      <c r="D104" s="43" t="s">
        <v>187</v>
      </c>
      <c r="E104" s="44"/>
      <c r="F104" s="88"/>
      <c r="G104" s="88"/>
      <c r="H104" s="88"/>
      <c r="I104" s="88"/>
      <c r="J104" s="88"/>
      <c r="K104" s="57">
        <f t="shared" si="19"/>
        <v>0</v>
      </c>
      <c r="L104" s="89"/>
      <c r="N104" s="49"/>
    </row>
    <row r="105" spans="1:14" s="14" customFormat="1" ht="13.5" thickBot="1">
      <c r="A105" s="38"/>
      <c r="B105" s="35" t="s">
        <v>188</v>
      </c>
      <c r="C105" s="85"/>
      <c r="D105" s="77" t="s">
        <v>189</v>
      </c>
      <c r="E105" s="72">
        <f t="shared" ref="E105:L105" si="20">E106+E107+E108+E109+E110+E111+E112+E113+E114</f>
        <v>0</v>
      </c>
      <c r="F105" s="72">
        <f t="shared" si="20"/>
        <v>29220</v>
      </c>
      <c r="G105" s="72">
        <f t="shared" si="20"/>
        <v>50200</v>
      </c>
      <c r="H105" s="72">
        <f t="shared" si="20"/>
        <v>50028</v>
      </c>
      <c r="I105" s="72">
        <f t="shared" si="20"/>
        <v>50028</v>
      </c>
      <c r="J105" s="72">
        <f>ROUND(J106+J107+J108+J109+J110+J111+J112+J113+J114,1)</f>
        <v>49279</v>
      </c>
      <c r="K105" s="72">
        <f t="shared" si="20"/>
        <v>749</v>
      </c>
      <c r="L105" s="72">
        <f t="shared" si="20"/>
        <v>49116</v>
      </c>
      <c r="N105" s="49"/>
    </row>
    <row r="106" spans="1:14" s="14" customFormat="1" ht="13.5" thickBot="1">
      <c r="A106" s="61"/>
      <c r="B106" s="59"/>
      <c r="C106" s="54" t="s">
        <v>190</v>
      </c>
      <c r="D106" s="73" t="s">
        <v>191</v>
      </c>
      <c r="E106" s="74"/>
      <c r="F106" s="57"/>
      <c r="G106" s="57"/>
      <c r="H106" s="57"/>
      <c r="I106" s="57"/>
      <c r="J106" s="57"/>
      <c r="K106" s="57">
        <f t="shared" ref="K106:K114" si="21">I106-J106</f>
        <v>0</v>
      </c>
      <c r="L106" s="57"/>
      <c r="N106" s="49"/>
    </row>
    <row r="107" spans="1:14" s="14" customFormat="1" ht="13.5" thickBot="1">
      <c r="A107" s="61"/>
      <c r="B107" s="59"/>
      <c r="C107" s="54" t="s">
        <v>192</v>
      </c>
      <c r="D107" s="73" t="s">
        <v>193</v>
      </c>
      <c r="E107" s="74"/>
      <c r="F107" s="57"/>
      <c r="G107" s="57"/>
      <c r="H107" s="57"/>
      <c r="I107" s="57"/>
      <c r="J107" s="57"/>
      <c r="K107" s="57">
        <f t="shared" si="21"/>
        <v>0</v>
      </c>
      <c r="L107" s="57"/>
      <c r="N107" s="49"/>
    </row>
    <row r="108" spans="1:14" s="14" customFormat="1" ht="13.5" thickBot="1">
      <c r="A108" s="61"/>
      <c r="B108" s="59"/>
      <c r="C108" s="54" t="s">
        <v>194</v>
      </c>
      <c r="D108" s="73" t="s">
        <v>195</v>
      </c>
      <c r="E108" s="74"/>
      <c r="F108" s="58">
        <v>7050</v>
      </c>
      <c r="G108" s="57">
        <v>9600</v>
      </c>
      <c r="H108" s="57">
        <v>9428</v>
      </c>
      <c r="I108" s="57">
        <f>H108</f>
        <v>9428</v>
      </c>
      <c r="J108" s="57">
        <v>9428</v>
      </c>
      <c r="K108" s="57">
        <f t="shared" si="21"/>
        <v>0</v>
      </c>
      <c r="L108" s="80">
        <v>9428</v>
      </c>
      <c r="N108" s="49"/>
    </row>
    <row r="109" spans="1:14" s="14" customFormat="1" ht="13.5" thickBot="1">
      <c r="A109" s="61"/>
      <c r="B109" s="59"/>
      <c r="C109" s="54" t="s">
        <v>196</v>
      </c>
      <c r="D109" s="73" t="s">
        <v>197</v>
      </c>
      <c r="E109" s="74"/>
      <c r="F109" s="57">
        <v>12000</v>
      </c>
      <c r="G109" s="57">
        <v>15100</v>
      </c>
      <c r="H109" s="57">
        <v>15100</v>
      </c>
      <c r="I109" s="57">
        <f>H109</f>
        <v>15100</v>
      </c>
      <c r="J109" s="57">
        <v>14393</v>
      </c>
      <c r="K109" s="57">
        <f t="shared" si="21"/>
        <v>707</v>
      </c>
      <c r="L109" s="80">
        <v>15092</v>
      </c>
      <c r="N109" s="49"/>
    </row>
    <row r="110" spans="1:14" s="14" customFormat="1" ht="13.5" thickBot="1">
      <c r="A110" s="35"/>
      <c r="B110" s="43"/>
      <c r="C110" s="42" t="s">
        <v>198</v>
      </c>
      <c r="D110" s="73" t="s">
        <v>199</v>
      </c>
      <c r="E110" s="74"/>
      <c r="F110" s="57"/>
      <c r="G110" s="57"/>
      <c r="H110" s="57"/>
      <c r="I110" s="57"/>
      <c r="J110" s="57"/>
      <c r="K110" s="57">
        <f t="shared" si="21"/>
        <v>0</v>
      </c>
      <c r="L110" s="58"/>
      <c r="N110" s="49"/>
    </row>
    <row r="111" spans="1:14" s="14" customFormat="1" ht="13.5" thickBot="1">
      <c r="A111" s="61"/>
      <c r="B111" s="59"/>
      <c r="C111" s="65" t="s">
        <v>200</v>
      </c>
      <c r="D111" s="73" t="s">
        <v>201</v>
      </c>
      <c r="E111" s="74"/>
      <c r="F111" s="57"/>
      <c r="G111" s="57"/>
      <c r="H111" s="57"/>
      <c r="I111" s="57"/>
      <c r="J111" s="57"/>
      <c r="K111" s="57">
        <f t="shared" si="21"/>
        <v>0</v>
      </c>
      <c r="L111" s="58"/>
      <c r="N111" s="49"/>
    </row>
    <row r="112" spans="1:14" s="14" customFormat="1" ht="13.5" thickBot="1">
      <c r="A112" s="61"/>
      <c r="B112" s="59"/>
      <c r="C112" s="65" t="s">
        <v>202</v>
      </c>
      <c r="D112" s="73" t="s">
        <v>203</v>
      </c>
      <c r="E112" s="74"/>
      <c r="F112" s="57"/>
      <c r="G112" s="57"/>
      <c r="H112" s="57"/>
      <c r="I112" s="57"/>
      <c r="J112" s="57"/>
      <c r="K112" s="57">
        <f t="shared" si="21"/>
        <v>0</v>
      </c>
      <c r="L112" s="58"/>
      <c r="N112" s="49"/>
    </row>
    <row r="113" spans="1:14" s="14" customFormat="1" ht="13.5" thickBot="1">
      <c r="A113" s="54"/>
      <c r="B113" s="35"/>
      <c r="C113" s="65" t="s">
        <v>204</v>
      </c>
      <c r="D113" s="73" t="s">
        <v>205</v>
      </c>
      <c r="E113" s="74"/>
      <c r="F113" s="57"/>
      <c r="G113" s="57"/>
      <c r="H113" s="57"/>
      <c r="I113" s="57"/>
      <c r="J113" s="57"/>
      <c r="K113" s="57">
        <f t="shared" si="21"/>
        <v>0</v>
      </c>
      <c r="L113" s="58"/>
      <c r="N113" s="49"/>
    </row>
    <row r="114" spans="1:14" s="14" customFormat="1" ht="13.5" thickBot="1">
      <c r="A114" s="54"/>
      <c r="B114" s="35"/>
      <c r="C114" s="54" t="s">
        <v>206</v>
      </c>
      <c r="D114" s="73" t="s">
        <v>207</v>
      </c>
      <c r="E114" s="74"/>
      <c r="F114" s="57">
        <v>10170</v>
      </c>
      <c r="G114" s="57">
        <v>25500</v>
      </c>
      <c r="H114" s="57">
        <v>25500</v>
      </c>
      <c r="I114" s="57">
        <f>H114</f>
        <v>25500</v>
      </c>
      <c r="J114" s="57">
        <v>25458</v>
      </c>
      <c r="K114" s="57">
        <f t="shared" si="21"/>
        <v>42</v>
      </c>
      <c r="L114" s="80">
        <v>24596</v>
      </c>
      <c r="N114" s="49"/>
    </row>
    <row r="115" spans="1:14" s="14" customFormat="1" ht="13.5" thickBot="1">
      <c r="A115" s="35" t="s">
        <v>208</v>
      </c>
      <c r="B115" s="35"/>
      <c r="C115" s="35"/>
      <c r="D115" s="43" t="s">
        <v>209</v>
      </c>
      <c r="E115" s="93">
        <f>E116+E119+E124+E130</f>
        <v>0</v>
      </c>
      <c r="F115" s="93">
        <f t="shared" ref="F115:L115" si="22">F116+F119+F124+F130</f>
        <v>0</v>
      </c>
      <c r="G115" s="93">
        <f t="shared" si="22"/>
        <v>0</v>
      </c>
      <c r="H115" s="93">
        <f t="shared" si="22"/>
        <v>0</v>
      </c>
      <c r="I115" s="93">
        <f t="shared" si="22"/>
        <v>0</v>
      </c>
      <c r="J115" s="93">
        <f t="shared" si="22"/>
        <v>0</v>
      </c>
      <c r="K115" s="93">
        <f t="shared" si="22"/>
        <v>0</v>
      </c>
      <c r="L115" s="93">
        <f t="shared" si="22"/>
        <v>0</v>
      </c>
      <c r="N115" s="49"/>
    </row>
    <row r="116" spans="1:14" s="14" customFormat="1" ht="13.5" thickBot="1">
      <c r="A116" s="35"/>
      <c r="B116" s="34" t="s">
        <v>210</v>
      </c>
      <c r="C116" s="34"/>
      <c r="D116" s="43" t="s">
        <v>211</v>
      </c>
      <c r="E116" s="55">
        <f t="shared" ref="E116:L116" si="23">E117+E118</f>
        <v>0</v>
      </c>
      <c r="F116" s="55">
        <f t="shared" si="23"/>
        <v>0</v>
      </c>
      <c r="G116" s="55">
        <f t="shared" si="23"/>
        <v>0</v>
      </c>
      <c r="H116" s="55">
        <f t="shared" si="23"/>
        <v>0</v>
      </c>
      <c r="I116" s="55">
        <f t="shared" si="23"/>
        <v>0</v>
      </c>
      <c r="J116" s="55">
        <f t="shared" si="23"/>
        <v>0</v>
      </c>
      <c r="K116" s="55">
        <f t="shared" si="23"/>
        <v>0</v>
      </c>
      <c r="L116" s="55">
        <f t="shared" si="23"/>
        <v>0</v>
      </c>
      <c r="N116" s="49"/>
    </row>
    <row r="117" spans="1:14" s="14" customFormat="1" ht="13.5" thickBot="1">
      <c r="A117" s="35"/>
      <c r="B117" s="35"/>
      <c r="C117" s="42" t="s">
        <v>212</v>
      </c>
      <c r="D117" s="50" t="s">
        <v>213</v>
      </c>
      <c r="E117" s="51"/>
      <c r="F117" s="57"/>
      <c r="G117" s="57"/>
      <c r="H117" s="56"/>
      <c r="I117" s="56"/>
      <c r="J117" s="56"/>
      <c r="K117" s="56">
        <f>I117-J117</f>
        <v>0</v>
      </c>
      <c r="L117" s="56"/>
      <c r="N117" s="49"/>
    </row>
    <row r="118" spans="1:14" s="14" customFormat="1" ht="13.5" thickBot="1">
      <c r="A118" s="35"/>
      <c r="B118" s="35"/>
      <c r="C118" s="42" t="s">
        <v>214</v>
      </c>
      <c r="D118" s="50" t="s">
        <v>215</v>
      </c>
      <c r="E118" s="51"/>
      <c r="F118" s="57"/>
      <c r="G118" s="57"/>
      <c r="H118" s="56"/>
      <c r="I118" s="56"/>
      <c r="J118" s="56"/>
      <c r="K118" s="56">
        <f>I118-J118</f>
        <v>0</v>
      </c>
      <c r="L118" s="56"/>
      <c r="N118" s="49"/>
    </row>
    <row r="119" spans="1:14" s="14" customFormat="1" ht="13.5" thickBot="1">
      <c r="A119" s="35"/>
      <c r="B119" s="34" t="s">
        <v>216</v>
      </c>
      <c r="C119" s="34"/>
      <c r="D119" s="43" t="s">
        <v>217</v>
      </c>
      <c r="E119" s="55">
        <f t="shared" ref="E119:L119" si="24">E120+E121+E122+E123</f>
        <v>0</v>
      </c>
      <c r="F119" s="55">
        <f t="shared" si="24"/>
        <v>0</v>
      </c>
      <c r="G119" s="55">
        <f t="shared" si="24"/>
        <v>0</v>
      </c>
      <c r="H119" s="55">
        <f t="shared" si="24"/>
        <v>0</v>
      </c>
      <c r="I119" s="55">
        <f t="shared" si="24"/>
        <v>0</v>
      </c>
      <c r="J119" s="55">
        <f t="shared" si="24"/>
        <v>0</v>
      </c>
      <c r="K119" s="55">
        <f t="shared" si="24"/>
        <v>0</v>
      </c>
      <c r="L119" s="55">
        <f t="shared" si="24"/>
        <v>0</v>
      </c>
      <c r="N119" s="49"/>
    </row>
    <row r="120" spans="1:14" s="14" customFormat="1" ht="13.5" thickBot="1">
      <c r="A120" s="35"/>
      <c r="B120" s="35"/>
      <c r="C120" s="65" t="s">
        <v>218</v>
      </c>
      <c r="D120" s="50" t="s">
        <v>219</v>
      </c>
      <c r="E120" s="51"/>
      <c r="F120" s="57"/>
      <c r="G120" s="57"/>
      <c r="H120" s="56"/>
      <c r="I120" s="56"/>
      <c r="J120" s="56"/>
      <c r="K120" s="56">
        <f>I120-J120</f>
        <v>0</v>
      </c>
      <c r="L120" s="56"/>
      <c r="N120" s="49"/>
    </row>
    <row r="121" spans="1:14" s="14" customFormat="1" ht="13.5" thickBot="1">
      <c r="A121" s="35"/>
      <c r="B121" s="35"/>
      <c r="C121" s="65" t="s">
        <v>220</v>
      </c>
      <c r="D121" s="50" t="s">
        <v>221</v>
      </c>
      <c r="E121" s="51"/>
      <c r="F121" s="57"/>
      <c r="G121" s="57"/>
      <c r="H121" s="56"/>
      <c r="I121" s="56"/>
      <c r="J121" s="56"/>
      <c r="K121" s="56">
        <f>I121-J121</f>
        <v>0</v>
      </c>
      <c r="L121" s="56"/>
      <c r="N121" s="49"/>
    </row>
    <row r="122" spans="1:14" s="14" customFormat="1" ht="13.5" thickBot="1">
      <c r="A122" s="35"/>
      <c r="B122" s="35"/>
      <c r="C122" s="65" t="s">
        <v>222</v>
      </c>
      <c r="D122" s="50" t="s">
        <v>223</v>
      </c>
      <c r="E122" s="51"/>
      <c r="F122" s="57"/>
      <c r="G122" s="57"/>
      <c r="H122" s="56"/>
      <c r="I122" s="56"/>
      <c r="J122" s="56"/>
      <c r="K122" s="56">
        <f>I122-J122</f>
        <v>0</v>
      </c>
      <c r="L122" s="56"/>
      <c r="N122" s="49"/>
    </row>
    <row r="123" spans="1:14" s="14" customFormat="1" ht="13.5" thickBot="1">
      <c r="A123" s="35"/>
      <c r="B123" s="35"/>
      <c r="C123" s="65" t="s">
        <v>224</v>
      </c>
      <c r="D123" s="50" t="s">
        <v>225</v>
      </c>
      <c r="E123" s="51"/>
      <c r="F123" s="57"/>
      <c r="G123" s="57"/>
      <c r="H123" s="56"/>
      <c r="I123" s="56"/>
      <c r="J123" s="56"/>
      <c r="K123" s="56">
        <f>I123-J123</f>
        <v>0</v>
      </c>
      <c r="L123" s="56"/>
      <c r="N123" s="49"/>
    </row>
    <row r="124" spans="1:14" s="14" customFormat="1" ht="13.5" thickBot="1">
      <c r="A124" s="35"/>
      <c r="B124" s="94" t="s">
        <v>226</v>
      </c>
      <c r="C124" s="94"/>
      <c r="D124" s="43" t="s">
        <v>227</v>
      </c>
      <c r="E124" s="55">
        <f t="shared" ref="E124:L124" si="25">E125+E126+E127+E128+E129</f>
        <v>0</v>
      </c>
      <c r="F124" s="55">
        <f t="shared" si="25"/>
        <v>0</v>
      </c>
      <c r="G124" s="55">
        <f t="shared" si="25"/>
        <v>0</v>
      </c>
      <c r="H124" s="55">
        <f t="shared" si="25"/>
        <v>0</v>
      </c>
      <c r="I124" s="55">
        <f t="shared" si="25"/>
        <v>0</v>
      </c>
      <c r="J124" s="55">
        <f t="shared" si="25"/>
        <v>0</v>
      </c>
      <c r="K124" s="55">
        <f t="shared" si="25"/>
        <v>0</v>
      </c>
      <c r="L124" s="55">
        <f t="shared" si="25"/>
        <v>0</v>
      </c>
      <c r="N124" s="49"/>
    </row>
    <row r="125" spans="1:14" s="14" customFormat="1" ht="13.5" thickBot="1">
      <c r="A125" s="35"/>
      <c r="B125" s="35"/>
      <c r="C125" s="42" t="s">
        <v>228</v>
      </c>
      <c r="D125" s="50" t="s">
        <v>229</v>
      </c>
      <c r="E125" s="51"/>
      <c r="F125" s="57"/>
      <c r="G125" s="57"/>
      <c r="H125" s="56"/>
      <c r="I125" s="56"/>
      <c r="J125" s="56"/>
      <c r="K125" s="56">
        <f t="shared" ref="K125:K130" si="26">I125-J125</f>
        <v>0</v>
      </c>
      <c r="L125" s="56"/>
      <c r="N125" s="49"/>
    </row>
    <row r="126" spans="1:14" s="14" customFormat="1" ht="13.5" thickBot="1">
      <c r="A126" s="35"/>
      <c r="B126" s="35"/>
      <c r="C126" s="42" t="s">
        <v>230</v>
      </c>
      <c r="D126" s="50" t="s">
        <v>231</v>
      </c>
      <c r="E126" s="51"/>
      <c r="F126" s="57"/>
      <c r="G126" s="57"/>
      <c r="H126" s="56"/>
      <c r="I126" s="56"/>
      <c r="J126" s="56"/>
      <c r="K126" s="56">
        <f t="shared" si="26"/>
        <v>0</v>
      </c>
      <c r="L126" s="56"/>
      <c r="N126" s="49"/>
    </row>
    <row r="127" spans="1:14" s="14" customFormat="1" ht="13.5" thickBot="1">
      <c r="A127" s="35"/>
      <c r="B127" s="35"/>
      <c r="C127" s="42" t="s">
        <v>232</v>
      </c>
      <c r="D127" s="50" t="s">
        <v>233</v>
      </c>
      <c r="E127" s="51"/>
      <c r="F127" s="57"/>
      <c r="G127" s="57"/>
      <c r="H127" s="56"/>
      <c r="I127" s="56"/>
      <c r="J127" s="56"/>
      <c r="K127" s="56">
        <f t="shared" si="26"/>
        <v>0</v>
      </c>
      <c r="L127" s="56"/>
      <c r="N127" s="49"/>
    </row>
    <row r="128" spans="1:14" s="14" customFormat="1" ht="13.5" thickBot="1">
      <c r="A128" s="35"/>
      <c r="B128" s="35"/>
      <c r="C128" s="42" t="s">
        <v>234</v>
      </c>
      <c r="D128" s="50" t="s">
        <v>235</v>
      </c>
      <c r="E128" s="51"/>
      <c r="F128" s="57"/>
      <c r="G128" s="57"/>
      <c r="H128" s="56"/>
      <c r="I128" s="56"/>
      <c r="J128" s="56"/>
      <c r="K128" s="56">
        <f t="shared" si="26"/>
        <v>0</v>
      </c>
      <c r="L128" s="56"/>
      <c r="N128" s="49"/>
    </row>
    <row r="129" spans="1:14" s="14" customFormat="1" ht="13.5" thickBot="1">
      <c r="A129" s="35"/>
      <c r="B129" s="35"/>
      <c r="C129" s="76" t="s">
        <v>236</v>
      </c>
      <c r="D129" s="50" t="s">
        <v>237</v>
      </c>
      <c r="E129" s="51"/>
      <c r="F129" s="57"/>
      <c r="G129" s="57"/>
      <c r="H129" s="56"/>
      <c r="I129" s="56"/>
      <c r="J129" s="56"/>
      <c r="K129" s="56">
        <f t="shared" si="26"/>
        <v>0</v>
      </c>
      <c r="L129" s="56"/>
      <c r="N129" s="49"/>
    </row>
    <row r="130" spans="1:14" s="14" customFormat="1" ht="13.5" thickBot="1">
      <c r="A130" s="35"/>
      <c r="B130" s="35"/>
      <c r="C130" s="35" t="s">
        <v>238</v>
      </c>
      <c r="D130" s="43" t="s">
        <v>239</v>
      </c>
      <c r="E130" s="44"/>
      <c r="F130" s="88"/>
      <c r="G130" s="88"/>
      <c r="H130" s="88"/>
      <c r="I130" s="88"/>
      <c r="J130" s="88"/>
      <c r="K130" s="56">
        <f t="shared" si="26"/>
        <v>0</v>
      </c>
      <c r="L130" s="89"/>
      <c r="N130" s="49"/>
    </row>
    <row r="131" spans="1:14" s="14" customFormat="1" ht="13.5" thickBot="1">
      <c r="A131" s="35" t="s">
        <v>240</v>
      </c>
      <c r="B131" s="35"/>
      <c r="C131" s="54"/>
      <c r="D131" s="43" t="s">
        <v>241</v>
      </c>
      <c r="E131" s="93">
        <f>E133+E132+E134+E135+E136+E137+E138+E139+E140+E141+E142+E143+E144+E145+E146+E147+E148+E149+E150+E152+E151</f>
        <v>0</v>
      </c>
      <c r="F131" s="93">
        <f>F133+F132+F134+F135+F136+F137+F138+F139+F140+F141+F142+F143+F144+F145+F146+F147+F148+F149+F150+F152+F151</f>
        <v>0</v>
      </c>
      <c r="G131" s="93">
        <f t="shared" ref="G131:L131" si="27">G133+G132+G134+G135+G136+G137+G138+G139+G140+G141+G142+G143+G144+G145+G146+G147+G148+G149+G150+G152+G151</f>
        <v>0</v>
      </c>
      <c r="H131" s="93">
        <f t="shared" si="27"/>
        <v>0</v>
      </c>
      <c r="I131" s="93">
        <f t="shared" si="27"/>
        <v>0</v>
      </c>
      <c r="J131" s="93">
        <f t="shared" si="27"/>
        <v>0</v>
      </c>
      <c r="K131" s="93">
        <f t="shared" si="27"/>
        <v>0</v>
      </c>
      <c r="L131" s="93">
        <f t="shared" si="27"/>
        <v>0</v>
      </c>
      <c r="N131" s="49"/>
    </row>
    <row r="132" spans="1:14" s="14" customFormat="1" ht="13.5" thickBot="1">
      <c r="A132" s="35"/>
      <c r="B132" s="35"/>
      <c r="C132" s="35" t="s">
        <v>242</v>
      </c>
      <c r="D132" s="43" t="s">
        <v>243</v>
      </c>
      <c r="E132" s="44"/>
      <c r="F132" s="57"/>
      <c r="G132" s="57"/>
      <c r="H132" s="56"/>
      <c r="I132" s="56"/>
      <c r="J132" s="56"/>
      <c r="K132" s="56">
        <f t="shared" ref="K132:K152" si="28">I132-J132</f>
        <v>0</v>
      </c>
      <c r="L132" s="56"/>
      <c r="N132" s="49"/>
    </row>
    <row r="133" spans="1:14" s="14" customFormat="1" ht="13.5" thickBot="1">
      <c r="A133" s="35"/>
      <c r="B133" s="35"/>
      <c r="C133" s="35" t="s">
        <v>244</v>
      </c>
      <c r="D133" s="43" t="s">
        <v>245</v>
      </c>
      <c r="E133" s="44"/>
      <c r="F133" s="57"/>
      <c r="G133" s="57"/>
      <c r="H133" s="56"/>
      <c r="I133" s="56"/>
      <c r="J133" s="56"/>
      <c r="K133" s="56">
        <f t="shared" si="28"/>
        <v>0</v>
      </c>
      <c r="L133" s="56"/>
      <c r="N133" s="49"/>
    </row>
    <row r="134" spans="1:14" s="14" customFormat="1" ht="13.5" thickBot="1">
      <c r="A134" s="54"/>
      <c r="B134" s="35"/>
      <c r="C134" s="35" t="s">
        <v>246</v>
      </c>
      <c r="D134" s="43" t="s">
        <v>247</v>
      </c>
      <c r="E134" s="44"/>
      <c r="F134" s="57"/>
      <c r="G134" s="57"/>
      <c r="H134" s="56"/>
      <c r="I134" s="56"/>
      <c r="J134" s="56"/>
      <c r="K134" s="56">
        <f t="shared" si="28"/>
        <v>0</v>
      </c>
      <c r="L134" s="56"/>
      <c r="N134" s="49"/>
    </row>
    <row r="135" spans="1:14" s="14" customFormat="1" ht="13.5" thickBot="1">
      <c r="A135" s="35"/>
      <c r="B135" s="35"/>
      <c r="C135" s="67" t="s">
        <v>248</v>
      </c>
      <c r="D135" s="43" t="s">
        <v>249</v>
      </c>
      <c r="E135" s="44"/>
      <c r="F135" s="57"/>
      <c r="G135" s="57"/>
      <c r="H135" s="56"/>
      <c r="I135" s="56"/>
      <c r="J135" s="56"/>
      <c r="K135" s="56">
        <f t="shared" si="28"/>
        <v>0</v>
      </c>
      <c r="L135" s="56"/>
      <c r="N135" s="49"/>
    </row>
    <row r="136" spans="1:14" s="14" customFormat="1" ht="13.5" thickBot="1">
      <c r="A136" s="35"/>
      <c r="B136" s="35"/>
      <c r="C136" s="67" t="s">
        <v>250</v>
      </c>
      <c r="D136" s="43" t="s">
        <v>251</v>
      </c>
      <c r="E136" s="44"/>
      <c r="F136" s="57"/>
      <c r="G136" s="57"/>
      <c r="H136" s="56"/>
      <c r="I136" s="56"/>
      <c r="J136" s="56"/>
      <c r="K136" s="56">
        <f t="shared" si="28"/>
        <v>0</v>
      </c>
      <c r="L136" s="56"/>
      <c r="N136" s="49"/>
    </row>
    <row r="137" spans="1:14" s="14" customFormat="1" ht="13.5" thickBot="1">
      <c r="A137" s="54"/>
      <c r="B137" s="35"/>
      <c r="C137" s="67" t="s">
        <v>252</v>
      </c>
      <c r="D137" s="43" t="s">
        <v>253</v>
      </c>
      <c r="E137" s="44"/>
      <c r="F137" s="57"/>
      <c r="G137" s="57"/>
      <c r="H137" s="56"/>
      <c r="I137" s="56"/>
      <c r="J137" s="56"/>
      <c r="K137" s="56">
        <f t="shared" si="28"/>
        <v>0</v>
      </c>
      <c r="L137" s="56"/>
      <c r="N137" s="49"/>
    </row>
    <row r="138" spans="1:14" s="14" customFormat="1" ht="13.5" thickBot="1">
      <c r="A138" s="54"/>
      <c r="B138" s="35"/>
      <c r="C138" s="67" t="s">
        <v>254</v>
      </c>
      <c r="D138" s="43" t="s">
        <v>255</v>
      </c>
      <c r="E138" s="44"/>
      <c r="F138" s="57"/>
      <c r="G138" s="57"/>
      <c r="H138" s="56"/>
      <c r="I138" s="56"/>
      <c r="J138" s="56"/>
      <c r="K138" s="56">
        <f t="shared" si="28"/>
        <v>0</v>
      </c>
      <c r="L138" s="56"/>
      <c r="N138" s="49"/>
    </row>
    <row r="139" spans="1:14" s="14" customFormat="1" ht="13.5" thickBot="1">
      <c r="A139" s="54"/>
      <c r="B139" s="35"/>
      <c r="C139" s="81" t="s">
        <v>256</v>
      </c>
      <c r="D139" s="43" t="s">
        <v>257</v>
      </c>
      <c r="E139" s="44"/>
      <c r="F139" s="57"/>
      <c r="G139" s="57"/>
      <c r="H139" s="56"/>
      <c r="I139" s="56"/>
      <c r="J139" s="56"/>
      <c r="K139" s="56">
        <f t="shared" si="28"/>
        <v>0</v>
      </c>
      <c r="L139" s="56"/>
      <c r="N139" s="49"/>
    </row>
    <row r="140" spans="1:14" s="14" customFormat="1" ht="13.5" thickBot="1">
      <c r="A140" s="54"/>
      <c r="B140" s="35"/>
      <c r="C140" s="67" t="s">
        <v>258</v>
      </c>
      <c r="D140" s="43" t="s">
        <v>259</v>
      </c>
      <c r="E140" s="44"/>
      <c r="F140" s="57"/>
      <c r="G140" s="57"/>
      <c r="H140" s="56"/>
      <c r="I140" s="56"/>
      <c r="J140" s="56"/>
      <c r="K140" s="56">
        <f t="shared" si="28"/>
        <v>0</v>
      </c>
      <c r="L140" s="56"/>
      <c r="N140" s="49"/>
    </row>
    <row r="141" spans="1:14" s="14" customFormat="1" ht="13.5" thickBot="1">
      <c r="A141" s="54"/>
      <c r="B141" s="35"/>
      <c r="C141" s="67" t="s">
        <v>260</v>
      </c>
      <c r="D141" s="43" t="s">
        <v>261</v>
      </c>
      <c r="E141" s="44"/>
      <c r="F141" s="80"/>
      <c r="G141" s="57"/>
      <c r="H141" s="56"/>
      <c r="I141" s="56"/>
      <c r="J141" s="56"/>
      <c r="K141" s="56">
        <f t="shared" si="28"/>
        <v>0</v>
      </c>
      <c r="L141" s="56"/>
      <c r="N141" s="49"/>
    </row>
    <row r="142" spans="1:14" s="14" customFormat="1" ht="13.5" thickBot="1">
      <c r="A142" s="35"/>
      <c r="B142" s="35"/>
      <c r="C142" s="67" t="s">
        <v>262</v>
      </c>
      <c r="D142" s="43" t="s">
        <v>263</v>
      </c>
      <c r="E142" s="44"/>
      <c r="F142" s="80"/>
      <c r="G142" s="57"/>
      <c r="H142" s="56"/>
      <c r="I142" s="56"/>
      <c r="J142" s="56"/>
      <c r="K142" s="56">
        <f t="shared" si="28"/>
        <v>0</v>
      </c>
      <c r="L142" s="56"/>
      <c r="N142" s="49"/>
    </row>
    <row r="143" spans="1:14" s="14" customFormat="1" ht="26.25" thickBot="1">
      <c r="A143" s="34"/>
      <c r="B143" s="34"/>
      <c r="C143" s="95" t="s">
        <v>264</v>
      </c>
      <c r="D143" s="96" t="s">
        <v>265</v>
      </c>
      <c r="E143" s="97"/>
      <c r="F143" s="80"/>
      <c r="G143" s="57"/>
      <c r="H143" s="56"/>
      <c r="I143" s="56"/>
      <c r="J143" s="56"/>
      <c r="K143" s="56">
        <f t="shared" si="28"/>
        <v>0</v>
      </c>
      <c r="L143" s="56"/>
      <c r="N143" s="49"/>
    </row>
    <row r="144" spans="1:14" s="14" customFormat="1" ht="13.5" thickBot="1">
      <c r="A144" s="35"/>
      <c r="B144" s="35"/>
      <c r="C144" s="67" t="s">
        <v>266</v>
      </c>
      <c r="D144" s="43" t="s">
        <v>267</v>
      </c>
      <c r="E144" s="44"/>
      <c r="F144" s="80"/>
      <c r="G144" s="57"/>
      <c r="H144" s="56"/>
      <c r="I144" s="56"/>
      <c r="J144" s="56"/>
      <c r="K144" s="56">
        <f t="shared" si="28"/>
        <v>0</v>
      </c>
      <c r="L144" s="56"/>
      <c r="N144" s="49"/>
    </row>
    <row r="145" spans="1:14" s="14" customFormat="1" ht="13.5" thickBot="1">
      <c r="A145" s="35"/>
      <c r="B145" s="35"/>
      <c r="C145" s="67" t="s">
        <v>268</v>
      </c>
      <c r="D145" s="43" t="s">
        <v>269</v>
      </c>
      <c r="E145" s="44"/>
      <c r="F145" s="57"/>
      <c r="G145" s="57"/>
      <c r="H145" s="56"/>
      <c r="I145" s="56"/>
      <c r="J145" s="56"/>
      <c r="K145" s="56">
        <f t="shared" si="28"/>
        <v>0</v>
      </c>
      <c r="L145" s="56"/>
      <c r="N145" s="49"/>
    </row>
    <row r="146" spans="1:14" s="14" customFormat="1" ht="13.5" thickBot="1">
      <c r="A146" s="35"/>
      <c r="B146" s="35"/>
      <c r="C146" s="67" t="s">
        <v>270</v>
      </c>
      <c r="D146" s="43" t="s">
        <v>271</v>
      </c>
      <c r="E146" s="44"/>
      <c r="F146" s="57"/>
      <c r="G146" s="57"/>
      <c r="H146" s="56"/>
      <c r="I146" s="56"/>
      <c r="J146" s="56"/>
      <c r="K146" s="56">
        <f t="shared" si="28"/>
        <v>0</v>
      </c>
      <c r="L146" s="56"/>
      <c r="N146" s="49"/>
    </row>
    <row r="147" spans="1:14" s="14" customFormat="1" ht="13.5" thickBot="1">
      <c r="A147" s="35"/>
      <c r="B147" s="35"/>
      <c r="C147" s="81" t="s">
        <v>272</v>
      </c>
      <c r="D147" s="43" t="s">
        <v>273</v>
      </c>
      <c r="E147" s="44"/>
      <c r="F147" s="57"/>
      <c r="G147" s="57"/>
      <c r="H147" s="56"/>
      <c r="I147" s="56"/>
      <c r="J147" s="56"/>
      <c r="K147" s="56">
        <f t="shared" si="28"/>
        <v>0</v>
      </c>
      <c r="L147" s="56"/>
      <c r="N147" s="49"/>
    </row>
    <row r="148" spans="1:14" s="14" customFormat="1" ht="26.25" thickBot="1">
      <c r="A148" s="35"/>
      <c r="B148" s="35"/>
      <c r="C148" s="98" t="s">
        <v>274</v>
      </c>
      <c r="D148" s="43" t="s">
        <v>275</v>
      </c>
      <c r="E148" s="44"/>
      <c r="F148" s="57"/>
      <c r="G148" s="57"/>
      <c r="H148" s="56"/>
      <c r="I148" s="56"/>
      <c r="J148" s="56"/>
      <c r="K148" s="56">
        <f t="shared" si="28"/>
        <v>0</v>
      </c>
      <c r="L148" s="56"/>
      <c r="N148" s="49"/>
    </row>
    <row r="149" spans="1:14" s="14" customFormat="1" ht="13.5" thickBot="1">
      <c r="A149" s="35"/>
      <c r="B149" s="35"/>
      <c r="C149" s="67" t="s">
        <v>276</v>
      </c>
      <c r="D149" s="43" t="s">
        <v>277</v>
      </c>
      <c r="E149" s="44"/>
      <c r="F149" s="57"/>
      <c r="G149" s="57"/>
      <c r="H149" s="56"/>
      <c r="I149" s="56"/>
      <c r="J149" s="56"/>
      <c r="K149" s="56">
        <f t="shared" si="28"/>
        <v>0</v>
      </c>
      <c r="L149" s="56"/>
      <c r="N149" s="49"/>
    </row>
    <row r="150" spans="1:14" s="14" customFormat="1" ht="13.5" thickBot="1">
      <c r="A150" s="35"/>
      <c r="B150" s="35"/>
      <c r="C150" s="67" t="s">
        <v>278</v>
      </c>
      <c r="D150" s="43" t="s">
        <v>279</v>
      </c>
      <c r="E150" s="44"/>
      <c r="F150" s="57"/>
      <c r="G150" s="57"/>
      <c r="H150" s="56"/>
      <c r="I150" s="56"/>
      <c r="J150" s="56"/>
      <c r="K150" s="56">
        <f t="shared" si="28"/>
        <v>0</v>
      </c>
      <c r="L150" s="56"/>
      <c r="N150" s="49"/>
    </row>
    <row r="151" spans="1:14" s="14" customFormat="1" ht="26.25" thickBot="1">
      <c r="A151" s="35"/>
      <c r="B151" s="35"/>
      <c r="C151" s="98" t="s">
        <v>280</v>
      </c>
      <c r="D151" s="43" t="s">
        <v>281</v>
      </c>
      <c r="E151" s="44"/>
      <c r="F151" s="57"/>
      <c r="G151" s="57"/>
      <c r="H151" s="56"/>
      <c r="I151" s="56"/>
      <c r="J151" s="56"/>
      <c r="K151" s="56">
        <f t="shared" si="28"/>
        <v>0</v>
      </c>
      <c r="L151" s="56"/>
      <c r="N151" s="49"/>
    </row>
    <row r="152" spans="1:14" s="14" customFormat="1" ht="13.5" thickBot="1">
      <c r="A152" s="54"/>
      <c r="B152" s="35"/>
      <c r="C152" s="67" t="s">
        <v>282</v>
      </c>
      <c r="D152" s="43" t="s">
        <v>283</v>
      </c>
      <c r="E152" s="44"/>
      <c r="F152" s="57"/>
      <c r="G152" s="57"/>
      <c r="H152" s="56"/>
      <c r="I152" s="56"/>
      <c r="J152" s="56"/>
      <c r="K152" s="56">
        <f t="shared" si="28"/>
        <v>0</v>
      </c>
      <c r="L152" s="56"/>
      <c r="N152" s="49"/>
    </row>
    <row r="153" spans="1:14" s="14" customFormat="1" ht="13.5" thickBot="1">
      <c r="A153" s="82" t="s">
        <v>284</v>
      </c>
      <c r="B153" s="82"/>
      <c r="C153" s="67"/>
      <c r="D153" s="43" t="s">
        <v>285</v>
      </c>
      <c r="E153" s="93">
        <f>E154+E155+E156+E157</f>
        <v>0</v>
      </c>
      <c r="F153" s="93">
        <f t="shared" ref="F153:L153" si="29">F154+F155+F156+F157</f>
        <v>0</v>
      </c>
      <c r="G153" s="93">
        <f t="shared" si="29"/>
        <v>0</v>
      </c>
      <c r="H153" s="93">
        <f t="shared" si="29"/>
        <v>0</v>
      </c>
      <c r="I153" s="93">
        <f t="shared" si="29"/>
        <v>0</v>
      </c>
      <c r="J153" s="93">
        <f t="shared" si="29"/>
        <v>0</v>
      </c>
      <c r="K153" s="93">
        <f t="shared" si="29"/>
        <v>0</v>
      </c>
      <c r="L153" s="93">
        <f t="shared" si="29"/>
        <v>0</v>
      </c>
      <c r="N153" s="49"/>
    </row>
    <row r="154" spans="1:14" s="14" customFormat="1" ht="13.5" thickBot="1">
      <c r="A154" s="54"/>
      <c r="B154" s="35" t="s">
        <v>286</v>
      </c>
      <c r="C154" s="35"/>
      <c r="D154" s="43" t="s">
        <v>287</v>
      </c>
      <c r="E154" s="44"/>
      <c r="F154" s="57"/>
      <c r="G154" s="57"/>
      <c r="H154" s="56"/>
      <c r="I154" s="56"/>
      <c r="J154" s="56"/>
      <c r="K154" s="56">
        <f>I154-J154</f>
        <v>0</v>
      </c>
      <c r="L154" s="56"/>
      <c r="N154" s="49"/>
    </row>
    <row r="155" spans="1:14" s="14" customFormat="1" ht="13.5" thickBot="1">
      <c r="A155" s="54"/>
      <c r="B155" s="35" t="s">
        <v>288</v>
      </c>
      <c r="C155" s="35"/>
      <c r="D155" s="43" t="s">
        <v>289</v>
      </c>
      <c r="E155" s="44"/>
      <c r="F155" s="57"/>
      <c r="G155" s="57"/>
      <c r="H155" s="56"/>
      <c r="I155" s="56"/>
      <c r="J155" s="56"/>
      <c r="K155" s="56">
        <f>I155-J155</f>
        <v>0</v>
      </c>
      <c r="L155" s="56"/>
      <c r="N155" s="49"/>
    </row>
    <row r="156" spans="1:14" s="14" customFormat="1" ht="13.5" thickBot="1">
      <c r="A156" s="54"/>
      <c r="B156" s="35" t="s">
        <v>290</v>
      </c>
      <c r="C156" s="35"/>
      <c r="D156" s="43" t="s">
        <v>291</v>
      </c>
      <c r="E156" s="44"/>
      <c r="F156" s="57"/>
      <c r="G156" s="57"/>
      <c r="H156" s="56"/>
      <c r="I156" s="56"/>
      <c r="J156" s="56"/>
      <c r="K156" s="56">
        <f>I156-J156</f>
        <v>0</v>
      </c>
      <c r="L156" s="56"/>
      <c r="N156" s="49"/>
    </row>
    <row r="157" spans="1:14" s="14" customFormat="1" ht="13.5" thickBot="1">
      <c r="A157" s="54"/>
      <c r="B157" s="35"/>
      <c r="C157" s="35" t="s">
        <v>292</v>
      </c>
      <c r="D157" s="43" t="s">
        <v>293</v>
      </c>
      <c r="E157" s="44"/>
      <c r="F157" s="88"/>
      <c r="G157" s="88"/>
      <c r="H157" s="88"/>
      <c r="I157" s="88"/>
      <c r="J157" s="88"/>
      <c r="K157" s="56">
        <f>I157-J157</f>
        <v>0</v>
      </c>
      <c r="L157" s="89"/>
      <c r="N157" s="49"/>
    </row>
    <row r="158" spans="1:14" s="14" customFormat="1" ht="26.25" thickBot="1">
      <c r="A158" s="35"/>
      <c r="B158" s="35"/>
      <c r="C158" s="99" t="s">
        <v>294</v>
      </c>
      <c r="D158" s="43" t="s">
        <v>295</v>
      </c>
      <c r="E158" s="93">
        <f t="shared" ref="E158:L158" si="30">E159+E204</f>
        <v>0</v>
      </c>
      <c r="F158" s="93">
        <f t="shared" si="30"/>
        <v>0</v>
      </c>
      <c r="G158" s="93">
        <f t="shared" si="30"/>
        <v>0</v>
      </c>
      <c r="H158" s="93">
        <f t="shared" si="30"/>
        <v>0</v>
      </c>
      <c r="I158" s="93">
        <f t="shared" si="30"/>
        <v>0</v>
      </c>
      <c r="J158" s="93">
        <f t="shared" si="30"/>
        <v>0</v>
      </c>
      <c r="K158" s="93">
        <f t="shared" si="30"/>
        <v>0</v>
      </c>
      <c r="L158" s="93">
        <f t="shared" si="30"/>
        <v>0</v>
      </c>
      <c r="N158" s="49"/>
    </row>
    <row r="159" spans="1:14" s="14" customFormat="1" ht="13.5" thickBot="1">
      <c r="A159" s="35"/>
      <c r="B159" s="35"/>
      <c r="C159" s="35" t="s">
        <v>296</v>
      </c>
      <c r="D159" s="43" t="s">
        <v>297</v>
      </c>
      <c r="E159" s="55">
        <f>E160+E161+E162+E163+E164+E165+E166+E167+E168+E169+E170+E171+E172+E173+E174+E175+E176+E177+E178+E179+E180+E181+E182+E183+E184+E185+E186+E187+E188+E189+E190+E191+E192+E193+E194+E195+E196+E197+E198+E199+E200+E201+E202+E203</f>
        <v>0</v>
      </c>
      <c r="F159" s="55">
        <f t="shared" ref="F159:L159" si="31">F160+F161+F162+F163+F164+F165+F166+F167+F168+F169+F170+F171+F172+F173+F174+F175+F176+F177+F178+F179+F180+F181+F182+F183+F184+F185+F186+F187+F188+F189+F190+F191+F192+F193+F194+F195+F196+F197+F198+F199+F200+F201+F202+F203</f>
        <v>0</v>
      </c>
      <c r="G159" s="55">
        <f t="shared" si="31"/>
        <v>0</v>
      </c>
      <c r="H159" s="55">
        <f t="shared" si="31"/>
        <v>0</v>
      </c>
      <c r="I159" s="55">
        <f t="shared" si="31"/>
        <v>0</v>
      </c>
      <c r="J159" s="55">
        <f t="shared" si="31"/>
        <v>0</v>
      </c>
      <c r="K159" s="55">
        <f t="shared" si="31"/>
        <v>0</v>
      </c>
      <c r="L159" s="55">
        <f t="shared" si="31"/>
        <v>0</v>
      </c>
      <c r="N159" s="49"/>
    </row>
    <row r="160" spans="1:14" s="14" customFormat="1" ht="13.5" thickBot="1">
      <c r="A160" s="35"/>
      <c r="B160" s="35"/>
      <c r="C160" s="54" t="s">
        <v>298</v>
      </c>
      <c r="D160" s="50" t="s">
        <v>299</v>
      </c>
      <c r="E160" s="51"/>
      <c r="F160" s="57"/>
      <c r="G160" s="57"/>
      <c r="H160" s="56"/>
      <c r="I160" s="56"/>
      <c r="J160" s="56"/>
      <c r="K160" s="56">
        <f t="shared" ref="K160:K203" si="32">I160-J160</f>
        <v>0</v>
      </c>
      <c r="L160" s="56"/>
      <c r="N160" s="49"/>
    </row>
    <row r="161" spans="1:14" s="14" customFormat="1" ht="13.5" thickBot="1">
      <c r="A161" s="35"/>
      <c r="B161" s="35"/>
      <c r="C161" s="65" t="s">
        <v>300</v>
      </c>
      <c r="D161" s="50" t="s">
        <v>301</v>
      </c>
      <c r="E161" s="51"/>
      <c r="F161" s="57"/>
      <c r="G161" s="57"/>
      <c r="H161" s="56"/>
      <c r="I161" s="56"/>
      <c r="J161" s="56"/>
      <c r="K161" s="56">
        <f t="shared" si="32"/>
        <v>0</v>
      </c>
      <c r="L161" s="56"/>
      <c r="N161" s="49"/>
    </row>
    <row r="162" spans="1:14" s="14" customFormat="1" ht="13.5" thickBot="1">
      <c r="A162" s="35"/>
      <c r="B162" s="100"/>
      <c r="C162" s="65" t="s">
        <v>302</v>
      </c>
      <c r="D162" s="50" t="s">
        <v>303</v>
      </c>
      <c r="E162" s="51"/>
      <c r="F162" s="57"/>
      <c r="G162" s="57"/>
      <c r="H162" s="56"/>
      <c r="I162" s="56"/>
      <c r="J162" s="56"/>
      <c r="K162" s="56">
        <f t="shared" si="32"/>
        <v>0</v>
      </c>
      <c r="L162" s="56"/>
      <c r="N162" s="49"/>
    </row>
    <row r="163" spans="1:14" s="14" customFormat="1" ht="13.5" thickBot="1">
      <c r="A163" s="100"/>
      <c r="B163" s="100"/>
      <c r="C163" s="101" t="s">
        <v>304</v>
      </c>
      <c r="D163" s="50" t="s">
        <v>305</v>
      </c>
      <c r="E163" s="51"/>
      <c r="F163" s="57"/>
      <c r="G163" s="57"/>
      <c r="H163" s="56"/>
      <c r="I163" s="56"/>
      <c r="J163" s="56"/>
      <c r="K163" s="56">
        <f t="shared" si="32"/>
        <v>0</v>
      </c>
      <c r="L163" s="56"/>
      <c r="N163" s="49"/>
    </row>
    <row r="164" spans="1:14" s="14" customFormat="1" ht="13.5" thickBot="1">
      <c r="A164" s="100"/>
      <c r="B164" s="100"/>
      <c r="C164" s="65" t="s">
        <v>306</v>
      </c>
      <c r="D164" s="50" t="s">
        <v>307</v>
      </c>
      <c r="E164" s="51"/>
      <c r="F164" s="57"/>
      <c r="G164" s="57"/>
      <c r="H164" s="56"/>
      <c r="I164" s="56"/>
      <c r="J164" s="56"/>
      <c r="K164" s="56">
        <f t="shared" si="32"/>
        <v>0</v>
      </c>
      <c r="L164" s="56"/>
      <c r="N164" s="49"/>
    </row>
    <row r="165" spans="1:14" s="14" customFormat="1" ht="13.5" thickBot="1">
      <c r="A165" s="100"/>
      <c r="B165" s="35"/>
      <c r="C165" s="101" t="s">
        <v>308</v>
      </c>
      <c r="D165" s="50" t="s">
        <v>309</v>
      </c>
      <c r="E165" s="51"/>
      <c r="F165" s="57"/>
      <c r="G165" s="57"/>
      <c r="H165" s="56"/>
      <c r="I165" s="56"/>
      <c r="J165" s="56"/>
      <c r="K165" s="56">
        <f t="shared" si="32"/>
        <v>0</v>
      </c>
      <c r="L165" s="56"/>
      <c r="N165" s="49"/>
    </row>
    <row r="166" spans="1:14" s="14" customFormat="1" ht="13.5" thickBot="1">
      <c r="A166" s="35"/>
      <c r="B166" s="35"/>
      <c r="C166" s="65" t="s">
        <v>310</v>
      </c>
      <c r="D166" s="50" t="s">
        <v>311</v>
      </c>
      <c r="E166" s="51"/>
      <c r="F166" s="57"/>
      <c r="G166" s="57"/>
      <c r="H166" s="56"/>
      <c r="I166" s="56"/>
      <c r="J166" s="56"/>
      <c r="K166" s="56">
        <f t="shared" si="32"/>
        <v>0</v>
      </c>
      <c r="L166" s="56"/>
      <c r="N166" s="49"/>
    </row>
    <row r="167" spans="1:14" s="14" customFormat="1" ht="13.5" thickBot="1">
      <c r="A167" s="35"/>
      <c r="B167" s="35"/>
      <c r="C167" s="65" t="s">
        <v>312</v>
      </c>
      <c r="D167" s="50" t="s">
        <v>313</v>
      </c>
      <c r="E167" s="51"/>
      <c r="F167" s="57"/>
      <c r="G167" s="57"/>
      <c r="H167" s="56"/>
      <c r="I167" s="56"/>
      <c r="J167" s="56"/>
      <c r="K167" s="56">
        <f t="shared" si="32"/>
        <v>0</v>
      </c>
      <c r="L167" s="56"/>
      <c r="N167" s="49"/>
    </row>
    <row r="168" spans="1:14" s="14" customFormat="1" ht="26.25" thickBot="1">
      <c r="A168" s="35"/>
      <c r="B168" s="35"/>
      <c r="C168" s="87" t="s">
        <v>314</v>
      </c>
      <c r="D168" s="50" t="s">
        <v>315</v>
      </c>
      <c r="E168" s="51"/>
      <c r="F168" s="57"/>
      <c r="G168" s="57"/>
      <c r="H168" s="56"/>
      <c r="I168" s="56"/>
      <c r="J168" s="56"/>
      <c r="K168" s="56">
        <f t="shared" si="32"/>
        <v>0</v>
      </c>
      <c r="L168" s="56"/>
      <c r="N168" s="49"/>
    </row>
    <row r="169" spans="1:14" s="14" customFormat="1" ht="39" thickBot="1">
      <c r="A169" s="35"/>
      <c r="B169" s="34"/>
      <c r="C169" s="102" t="s">
        <v>316</v>
      </c>
      <c r="D169" s="50" t="s">
        <v>317</v>
      </c>
      <c r="E169" s="51"/>
      <c r="F169" s="57"/>
      <c r="G169" s="57"/>
      <c r="H169" s="56"/>
      <c r="I169" s="56"/>
      <c r="J169" s="56"/>
      <c r="K169" s="56">
        <f t="shared" si="32"/>
        <v>0</v>
      </c>
      <c r="L169" s="56"/>
      <c r="N169" s="49"/>
    </row>
    <row r="170" spans="1:14" s="14" customFormat="1" ht="26.25" thickBot="1">
      <c r="A170" s="42"/>
      <c r="B170" s="34"/>
      <c r="C170" s="76" t="s">
        <v>318</v>
      </c>
      <c r="D170" s="50" t="s">
        <v>319</v>
      </c>
      <c r="E170" s="51"/>
      <c r="F170" s="57"/>
      <c r="G170" s="57"/>
      <c r="H170" s="56"/>
      <c r="I170" s="56"/>
      <c r="J170" s="56"/>
      <c r="K170" s="56">
        <f t="shared" si="32"/>
        <v>0</v>
      </c>
      <c r="L170" s="56"/>
      <c r="N170" s="49"/>
    </row>
    <row r="171" spans="1:14" s="14" customFormat="1" ht="13.5" thickBot="1">
      <c r="A171" s="42"/>
      <c r="B171" s="34"/>
      <c r="C171" s="65" t="s">
        <v>320</v>
      </c>
      <c r="D171" s="50" t="s">
        <v>321</v>
      </c>
      <c r="E171" s="51"/>
      <c r="F171" s="80"/>
      <c r="G171" s="57"/>
      <c r="H171" s="56"/>
      <c r="I171" s="56"/>
      <c r="J171" s="56"/>
      <c r="K171" s="56">
        <f t="shared" si="32"/>
        <v>0</v>
      </c>
      <c r="L171" s="56"/>
      <c r="N171" s="49"/>
    </row>
    <row r="172" spans="1:14" s="14" customFormat="1" ht="13.5" thickBot="1">
      <c r="A172" s="42"/>
      <c r="B172" s="35"/>
      <c r="C172" s="65" t="s">
        <v>322</v>
      </c>
      <c r="D172" s="50" t="s">
        <v>323</v>
      </c>
      <c r="E172" s="51"/>
      <c r="F172" s="80"/>
      <c r="G172" s="57"/>
      <c r="H172" s="56"/>
      <c r="I172" s="56"/>
      <c r="J172" s="56"/>
      <c r="K172" s="56">
        <f t="shared" si="32"/>
        <v>0</v>
      </c>
      <c r="L172" s="56"/>
      <c r="N172" s="49"/>
    </row>
    <row r="173" spans="1:14" s="14" customFormat="1" ht="26.25" thickBot="1">
      <c r="A173" s="35"/>
      <c r="B173" s="35"/>
      <c r="C173" s="103" t="s">
        <v>324</v>
      </c>
      <c r="D173" s="50" t="s">
        <v>325</v>
      </c>
      <c r="E173" s="51"/>
      <c r="F173" s="57"/>
      <c r="G173" s="57"/>
      <c r="H173" s="56"/>
      <c r="I173" s="56"/>
      <c r="J173" s="56"/>
      <c r="K173" s="56">
        <f t="shared" si="32"/>
        <v>0</v>
      </c>
      <c r="L173" s="56"/>
      <c r="N173" s="49"/>
    </row>
    <row r="174" spans="1:14" s="14" customFormat="1" ht="26.25" thickBot="1">
      <c r="A174" s="35"/>
      <c r="B174" s="35"/>
      <c r="C174" s="103" t="s">
        <v>326</v>
      </c>
      <c r="D174" s="50" t="s">
        <v>327</v>
      </c>
      <c r="E174" s="51"/>
      <c r="F174" s="57"/>
      <c r="G174" s="57"/>
      <c r="H174" s="56"/>
      <c r="I174" s="56"/>
      <c r="J174" s="56"/>
      <c r="K174" s="56">
        <f t="shared" si="32"/>
        <v>0</v>
      </c>
      <c r="L174" s="56"/>
      <c r="N174" s="49"/>
    </row>
    <row r="175" spans="1:14" s="14" customFormat="1" ht="39" thickBot="1">
      <c r="A175" s="35"/>
      <c r="B175" s="35"/>
      <c r="C175" s="76" t="s">
        <v>328</v>
      </c>
      <c r="D175" s="50" t="s">
        <v>329</v>
      </c>
      <c r="E175" s="51"/>
      <c r="F175" s="57"/>
      <c r="G175" s="57"/>
      <c r="H175" s="56"/>
      <c r="I175" s="56"/>
      <c r="J175" s="56"/>
      <c r="K175" s="56">
        <f t="shared" si="32"/>
        <v>0</v>
      </c>
      <c r="L175" s="56"/>
      <c r="N175" s="49"/>
    </row>
    <row r="176" spans="1:14" s="14" customFormat="1" ht="26.25" thickBot="1">
      <c r="A176" s="35"/>
      <c r="B176" s="100"/>
      <c r="C176" s="103" t="s">
        <v>330</v>
      </c>
      <c r="D176" s="50" t="s">
        <v>331</v>
      </c>
      <c r="E176" s="51"/>
      <c r="F176" s="57"/>
      <c r="G176" s="57"/>
      <c r="H176" s="56"/>
      <c r="I176" s="56"/>
      <c r="J176" s="56"/>
      <c r="K176" s="56">
        <f t="shared" si="32"/>
        <v>0</v>
      </c>
      <c r="L176" s="56"/>
      <c r="N176" s="49"/>
    </row>
    <row r="177" spans="1:14" s="14" customFormat="1" ht="51.75" thickBot="1">
      <c r="A177" s="100"/>
      <c r="B177" s="100"/>
      <c r="C177" s="76" t="s">
        <v>332</v>
      </c>
      <c r="D177" s="50" t="s">
        <v>333</v>
      </c>
      <c r="E177" s="51"/>
      <c r="F177" s="57"/>
      <c r="G177" s="57"/>
      <c r="H177" s="56"/>
      <c r="I177" s="56"/>
      <c r="J177" s="56"/>
      <c r="K177" s="56">
        <f t="shared" si="32"/>
        <v>0</v>
      </c>
      <c r="L177" s="56"/>
      <c r="N177" s="49"/>
    </row>
    <row r="178" spans="1:14" s="14" customFormat="1" ht="39" thickBot="1">
      <c r="A178" s="100"/>
      <c r="B178" s="100"/>
      <c r="C178" s="76" t="s">
        <v>334</v>
      </c>
      <c r="D178" s="50" t="s">
        <v>335</v>
      </c>
      <c r="E178" s="51"/>
      <c r="F178" s="57"/>
      <c r="G178" s="57"/>
      <c r="H178" s="56"/>
      <c r="I178" s="56"/>
      <c r="J178" s="56"/>
      <c r="K178" s="56">
        <f t="shared" si="32"/>
        <v>0</v>
      </c>
      <c r="L178" s="56"/>
      <c r="N178" s="49"/>
    </row>
    <row r="179" spans="1:14" s="14" customFormat="1" ht="64.5" thickBot="1">
      <c r="A179" s="100"/>
      <c r="B179" s="100"/>
      <c r="C179" s="76" t="s">
        <v>336</v>
      </c>
      <c r="D179" s="50" t="s">
        <v>337</v>
      </c>
      <c r="E179" s="51"/>
      <c r="F179" s="58"/>
      <c r="G179" s="57"/>
      <c r="H179" s="56"/>
      <c r="I179" s="56"/>
      <c r="J179" s="56"/>
      <c r="K179" s="56">
        <f t="shared" si="32"/>
        <v>0</v>
      </c>
      <c r="L179" s="56"/>
      <c r="N179" s="49"/>
    </row>
    <row r="180" spans="1:14" s="14" customFormat="1" ht="77.25" thickBot="1">
      <c r="A180" s="100"/>
      <c r="B180" s="35"/>
      <c r="C180" s="76" t="s">
        <v>338</v>
      </c>
      <c r="D180" s="50" t="s">
        <v>339</v>
      </c>
      <c r="E180" s="51"/>
      <c r="F180" s="80"/>
      <c r="G180" s="57"/>
      <c r="H180" s="56"/>
      <c r="I180" s="56"/>
      <c r="J180" s="56"/>
      <c r="K180" s="56">
        <f t="shared" si="32"/>
        <v>0</v>
      </c>
      <c r="L180" s="56"/>
      <c r="N180" s="49"/>
    </row>
    <row r="181" spans="1:14" s="14" customFormat="1" ht="13.5" thickBot="1">
      <c r="A181" s="35"/>
      <c r="B181" s="42"/>
      <c r="C181" s="65" t="s">
        <v>340</v>
      </c>
      <c r="D181" s="50" t="s">
        <v>341</v>
      </c>
      <c r="E181" s="51"/>
      <c r="F181" s="80"/>
      <c r="G181" s="57"/>
      <c r="H181" s="56"/>
      <c r="I181" s="56"/>
      <c r="J181" s="56"/>
      <c r="K181" s="56">
        <f t="shared" si="32"/>
        <v>0</v>
      </c>
      <c r="L181" s="56"/>
      <c r="N181" s="49"/>
    </row>
    <row r="182" spans="1:14" s="14" customFormat="1" ht="39" thickBot="1">
      <c r="A182" s="42"/>
      <c r="B182" s="42"/>
      <c r="C182" s="76" t="s">
        <v>342</v>
      </c>
      <c r="D182" s="50" t="s">
        <v>343</v>
      </c>
      <c r="E182" s="51"/>
      <c r="F182" s="57"/>
      <c r="G182" s="57"/>
      <c r="H182" s="56"/>
      <c r="I182" s="56"/>
      <c r="J182" s="56"/>
      <c r="K182" s="56">
        <f t="shared" si="32"/>
        <v>0</v>
      </c>
      <c r="L182" s="56"/>
      <c r="N182" s="49"/>
    </row>
    <row r="183" spans="1:14" s="14" customFormat="1" ht="39" thickBot="1">
      <c r="A183" s="42"/>
      <c r="B183" s="42"/>
      <c r="C183" s="76" t="s">
        <v>344</v>
      </c>
      <c r="D183" s="50" t="s">
        <v>345</v>
      </c>
      <c r="E183" s="51"/>
      <c r="F183" s="57"/>
      <c r="G183" s="57"/>
      <c r="H183" s="56"/>
      <c r="I183" s="56"/>
      <c r="J183" s="56"/>
      <c r="K183" s="56">
        <f t="shared" si="32"/>
        <v>0</v>
      </c>
      <c r="L183" s="56"/>
      <c r="N183" s="49"/>
    </row>
    <row r="184" spans="1:14" s="104" customFormat="1" ht="13.5" thickBot="1">
      <c r="A184" s="42" t="s">
        <v>346</v>
      </c>
      <c r="B184" s="42"/>
      <c r="C184" s="76"/>
      <c r="D184" s="50" t="s">
        <v>347</v>
      </c>
      <c r="E184" s="51"/>
      <c r="F184" s="57"/>
      <c r="G184" s="57"/>
      <c r="H184" s="56"/>
      <c r="I184" s="56"/>
      <c r="J184" s="56"/>
      <c r="K184" s="56">
        <f t="shared" si="32"/>
        <v>0</v>
      </c>
      <c r="L184" s="56"/>
      <c r="N184" s="49"/>
    </row>
    <row r="185" spans="1:14" s="14" customFormat="1" ht="39" thickBot="1">
      <c r="A185" s="42"/>
      <c r="B185" s="42"/>
      <c r="C185" s="76" t="s">
        <v>348</v>
      </c>
      <c r="D185" s="105" t="s">
        <v>349</v>
      </c>
      <c r="E185" s="106"/>
      <c r="F185" s="57"/>
      <c r="G185" s="57"/>
      <c r="H185" s="56"/>
      <c r="I185" s="56"/>
      <c r="J185" s="56"/>
      <c r="K185" s="56">
        <f t="shared" si="32"/>
        <v>0</v>
      </c>
      <c r="L185" s="56"/>
      <c r="N185" s="49"/>
    </row>
    <row r="186" spans="1:14" s="14" customFormat="1" ht="26.25" thickBot="1">
      <c r="A186" s="42"/>
      <c r="B186" s="42"/>
      <c r="C186" s="76" t="s">
        <v>350</v>
      </c>
      <c r="D186" s="50" t="s">
        <v>351</v>
      </c>
      <c r="E186" s="51"/>
      <c r="F186" s="57"/>
      <c r="G186" s="57"/>
      <c r="H186" s="56"/>
      <c r="I186" s="56"/>
      <c r="J186" s="56"/>
      <c r="K186" s="56">
        <f t="shared" si="32"/>
        <v>0</v>
      </c>
      <c r="L186" s="56"/>
      <c r="N186" s="49"/>
    </row>
    <row r="187" spans="1:14" s="14" customFormat="1" ht="13.5" thickBot="1">
      <c r="A187" s="42"/>
      <c r="B187" s="42"/>
      <c r="C187" s="76" t="s">
        <v>352</v>
      </c>
      <c r="D187" s="50" t="s">
        <v>353</v>
      </c>
      <c r="E187" s="51"/>
      <c r="F187" s="57"/>
      <c r="G187" s="57"/>
      <c r="H187" s="56"/>
      <c r="I187" s="56"/>
      <c r="J187" s="56"/>
      <c r="K187" s="56">
        <f t="shared" si="32"/>
        <v>0</v>
      </c>
      <c r="L187" s="56"/>
      <c r="N187" s="49"/>
    </row>
    <row r="188" spans="1:14" s="14" customFormat="1" ht="26.25" thickBot="1">
      <c r="A188" s="42"/>
      <c r="B188" s="42"/>
      <c r="C188" s="76" t="s">
        <v>354</v>
      </c>
      <c r="D188" s="50" t="s">
        <v>355</v>
      </c>
      <c r="E188" s="51"/>
      <c r="F188" s="57"/>
      <c r="G188" s="57"/>
      <c r="H188" s="56"/>
      <c r="I188" s="56"/>
      <c r="J188" s="56"/>
      <c r="K188" s="56">
        <f t="shared" si="32"/>
        <v>0</v>
      </c>
      <c r="L188" s="56"/>
      <c r="N188" s="49"/>
    </row>
    <row r="189" spans="1:14" s="14" customFormat="1" ht="26.25" thickBot="1">
      <c r="A189" s="42"/>
      <c r="B189" s="42"/>
      <c r="C189" s="76" t="s">
        <v>356</v>
      </c>
      <c r="D189" s="50" t="s">
        <v>357</v>
      </c>
      <c r="E189" s="51"/>
      <c r="F189" s="57"/>
      <c r="G189" s="57"/>
      <c r="H189" s="56"/>
      <c r="I189" s="56"/>
      <c r="J189" s="56"/>
      <c r="K189" s="56">
        <f t="shared" si="32"/>
        <v>0</v>
      </c>
      <c r="L189" s="56"/>
      <c r="N189" s="49"/>
    </row>
    <row r="190" spans="1:14" s="14" customFormat="1" ht="13.5" thickBot="1">
      <c r="A190" s="42"/>
      <c r="B190" s="42"/>
      <c r="C190" s="76" t="s">
        <v>358</v>
      </c>
      <c r="D190" s="50" t="s">
        <v>359</v>
      </c>
      <c r="E190" s="51"/>
      <c r="F190" s="57"/>
      <c r="G190" s="57"/>
      <c r="H190" s="56"/>
      <c r="I190" s="56"/>
      <c r="J190" s="56"/>
      <c r="K190" s="56">
        <f t="shared" si="32"/>
        <v>0</v>
      </c>
      <c r="L190" s="56"/>
      <c r="N190" s="49"/>
    </row>
    <row r="191" spans="1:14" s="14" customFormat="1" ht="26.25" thickBot="1">
      <c r="A191" s="42"/>
      <c r="B191" s="42"/>
      <c r="C191" s="76" t="s">
        <v>360</v>
      </c>
      <c r="D191" s="50" t="s">
        <v>361</v>
      </c>
      <c r="E191" s="51"/>
      <c r="F191" s="57"/>
      <c r="G191" s="57"/>
      <c r="H191" s="56"/>
      <c r="I191" s="56"/>
      <c r="J191" s="56"/>
      <c r="K191" s="56">
        <f t="shared" si="32"/>
        <v>0</v>
      </c>
      <c r="L191" s="56"/>
      <c r="N191" s="49"/>
    </row>
    <row r="192" spans="1:14" s="14" customFormat="1" ht="39" thickBot="1">
      <c r="A192" s="42"/>
      <c r="B192" s="42"/>
      <c r="C192" s="76" t="s">
        <v>362</v>
      </c>
      <c r="D192" s="50" t="s">
        <v>363</v>
      </c>
      <c r="E192" s="51"/>
      <c r="F192" s="57"/>
      <c r="G192" s="57"/>
      <c r="H192" s="56"/>
      <c r="I192" s="56"/>
      <c r="J192" s="56"/>
      <c r="K192" s="56">
        <f t="shared" si="32"/>
        <v>0</v>
      </c>
      <c r="L192" s="56"/>
      <c r="N192" s="49"/>
    </row>
    <row r="193" spans="1:14" s="14" customFormat="1" ht="13.5" thickBot="1">
      <c r="A193" s="42"/>
      <c r="B193" s="42"/>
      <c r="C193" s="76" t="s">
        <v>364</v>
      </c>
      <c r="D193" s="50" t="s">
        <v>365</v>
      </c>
      <c r="E193" s="51"/>
      <c r="F193" s="57"/>
      <c r="G193" s="57"/>
      <c r="H193" s="56"/>
      <c r="I193" s="56"/>
      <c r="J193" s="56"/>
      <c r="K193" s="56">
        <f t="shared" si="32"/>
        <v>0</v>
      </c>
      <c r="L193" s="56"/>
      <c r="N193" s="49"/>
    </row>
    <row r="194" spans="1:14" s="14" customFormat="1" ht="26.25" thickBot="1">
      <c r="A194" s="42"/>
      <c r="B194" s="42"/>
      <c r="C194" s="76" t="s">
        <v>366</v>
      </c>
      <c r="D194" s="50" t="s">
        <v>367</v>
      </c>
      <c r="E194" s="51"/>
      <c r="F194" s="57"/>
      <c r="G194" s="57"/>
      <c r="H194" s="56"/>
      <c r="I194" s="56"/>
      <c r="J194" s="56"/>
      <c r="K194" s="56">
        <f t="shared" si="32"/>
        <v>0</v>
      </c>
      <c r="L194" s="56"/>
      <c r="N194" s="49"/>
    </row>
    <row r="195" spans="1:14" s="14" customFormat="1" ht="26.25" thickBot="1">
      <c r="A195" s="42"/>
      <c r="B195" s="42"/>
      <c r="C195" s="76" t="s">
        <v>368</v>
      </c>
      <c r="D195" s="50" t="s">
        <v>369</v>
      </c>
      <c r="E195" s="51"/>
      <c r="F195" s="57"/>
      <c r="G195" s="57"/>
      <c r="H195" s="56"/>
      <c r="I195" s="56"/>
      <c r="J195" s="56"/>
      <c r="K195" s="56">
        <f t="shared" si="32"/>
        <v>0</v>
      </c>
      <c r="L195" s="56"/>
      <c r="N195" s="49"/>
    </row>
    <row r="196" spans="1:14" s="14" customFormat="1" ht="26.25" thickBot="1">
      <c r="A196" s="42"/>
      <c r="B196" s="42"/>
      <c r="C196" s="76" t="s">
        <v>370</v>
      </c>
      <c r="D196" s="50" t="s">
        <v>371</v>
      </c>
      <c r="E196" s="51"/>
      <c r="F196" s="57"/>
      <c r="G196" s="57"/>
      <c r="H196" s="56"/>
      <c r="I196" s="56"/>
      <c r="J196" s="56"/>
      <c r="K196" s="56">
        <f t="shared" si="32"/>
        <v>0</v>
      </c>
      <c r="L196" s="56"/>
      <c r="N196" s="49"/>
    </row>
    <row r="197" spans="1:14" s="14" customFormat="1" ht="26.25" thickBot="1">
      <c r="A197" s="42"/>
      <c r="B197" s="42"/>
      <c r="C197" s="76" t="s">
        <v>372</v>
      </c>
      <c r="D197" s="50" t="s">
        <v>373</v>
      </c>
      <c r="E197" s="51"/>
      <c r="F197" s="57"/>
      <c r="G197" s="57"/>
      <c r="H197" s="56"/>
      <c r="I197" s="56"/>
      <c r="J197" s="56"/>
      <c r="K197" s="56">
        <f t="shared" si="32"/>
        <v>0</v>
      </c>
      <c r="L197" s="56"/>
      <c r="N197" s="49"/>
    </row>
    <row r="198" spans="1:14" s="14" customFormat="1" ht="39" thickBot="1">
      <c r="A198" s="42"/>
      <c r="B198" s="42"/>
      <c r="C198" s="76" t="s">
        <v>374</v>
      </c>
      <c r="D198" s="50" t="s">
        <v>375</v>
      </c>
      <c r="E198" s="51"/>
      <c r="F198" s="57"/>
      <c r="G198" s="57"/>
      <c r="H198" s="56"/>
      <c r="I198" s="56"/>
      <c r="J198" s="56"/>
      <c r="K198" s="56">
        <f t="shared" si="32"/>
        <v>0</v>
      </c>
      <c r="L198" s="56"/>
      <c r="N198" s="49"/>
    </row>
    <row r="199" spans="1:14" s="14" customFormat="1" ht="39" thickBot="1">
      <c r="A199" s="42"/>
      <c r="B199" s="42"/>
      <c r="C199" s="76" t="s">
        <v>376</v>
      </c>
      <c r="D199" s="50" t="s">
        <v>377</v>
      </c>
      <c r="E199" s="51"/>
      <c r="F199" s="57"/>
      <c r="G199" s="57"/>
      <c r="H199" s="56"/>
      <c r="I199" s="56"/>
      <c r="J199" s="56"/>
      <c r="K199" s="56">
        <f t="shared" si="32"/>
        <v>0</v>
      </c>
      <c r="L199" s="56"/>
      <c r="N199" s="49"/>
    </row>
    <row r="200" spans="1:14" s="14" customFormat="1" ht="26.25" thickBot="1">
      <c r="A200" s="42"/>
      <c r="B200" s="35"/>
      <c r="C200" s="76" t="s">
        <v>378</v>
      </c>
      <c r="D200" s="50" t="s">
        <v>379</v>
      </c>
      <c r="E200" s="51"/>
      <c r="F200" s="88"/>
      <c r="G200" s="88"/>
      <c r="H200" s="88"/>
      <c r="I200" s="88"/>
      <c r="J200" s="88"/>
      <c r="K200" s="56">
        <f t="shared" si="32"/>
        <v>0</v>
      </c>
      <c r="L200" s="89"/>
      <c r="N200" s="49"/>
    </row>
    <row r="201" spans="1:14" s="14" customFormat="1" ht="77.25" thickBot="1">
      <c r="A201" s="42"/>
      <c r="B201" s="35"/>
      <c r="C201" s="76" t="s">
        <v>380</v>
      </c>
      <c r="D201" s="50" t="s">
        <v>381</v>
      </c>
      <c r="E201" s="51"/>
      <c r="F201" s="88"/>
      <c r="G201" s="88"/>
      <c r="H201" s="88"/>
      <c r="I201" s="88"/>
      <c r="J201" s="88"/>
      <c r="K201" s="56">
        <f t="shared" si="32"/>
        <v>0</v>
      </c>
      <c r="L201" s="89"/>
      <c r="N201" s="49"/>
    </row>
    <row r="202" spans="1:14" s="14" customFormat="1" ht="26.25" thickBot="1">
      <c r="A202" s="42"/>
      <c r="B202" s="35"/>
      <c r="C202" s="76" t="s">
        <v>382</v>
      </c>
      <c r="D202" s="50" t="s">
        <v>383</v>
      </c>
      <c r="E202" s="51"/>
      <c r="F202" s="88"/>
      <c r="G202" s="88"/>
      <c r="H202" s="88"/>
      <c r="I202" s="88"/>
      <c r="J202" s="88"/>
      <c r="K202" s="56">
        <f t="shared" si="32"/>
        <v>0</v>
      </c>
      <c r="L202" s="89"/>
      <c r="N202" s="49"/>
    </row>
    <row r="203" spans="1:14" s="14" customFormat="1" ht="39" thickBot="1">
      <c r="A203" s="42"/>
      <c r="B203" s="35"/>
      <c r="C203" s="76" t="s">
        <v>384</v>
      </c>
      <c r="D203" s="50" t="s">
        <v>385</v>
      </c>
      <c r="E203" s="51"/>
      <c r="F203" s="88"/>
      <c r="G203" s="88"/>
      <c r="H203" s="88"/>
      <c r="I203" s="88"/>
      <c r="J203" s="88"/>
      <c r="K203" s="56">
        <f t="shared" si="32"/>
        <v>0</v>
      </c>
      <c r="L203" s="89"/>
      <c r="N203" s="49"/>
    </row>
    <row r="204" spans="1:14" s="14" customFormat="1" ht="13.5" thickBot="1">
      <c r="A204" s="35"/>
      <c r="B204" s="107"/>
      <c r="C204" s="108" t="s">
        <v>386</v>
      </c>
      <c r="D204" s="43" t="s">
        <v>387</v>
      </c>
      <c r="E204" s="55">
        <f>E205+E206+E207+E208+E209+E210+E211+E212+E213+E214+E215+E216+E217+E218+E219+E220+E221+E222+E223+E224+E225</f>
        <v>0</v>
      </c>
      <c r="F204" s="55">
        <f t="shared" ref="F204:L204" si="33">F205+F206+F207+F208+F209+F210+F211+F212+F213+F214+F215+F216+F217+F218+F219+F220+F221+F222+F223+F224+F225</f>
        <v>0</v>
      </c>
      <c r="G204" s="55">
        <f t="shared" si="33"/>
        <v>0</v>
      </c>
      <c r="H204" s="55">
        <f t="shared" si="33"/>
        <v>0</v>
      </c>
      <c r="I204" s="55">
        <f t="shared" si="33"/>
        <v>0</v>
      </c>
      <c r="J204" s="55">
        <f t="shared" si="33"/>
        <v>0</v>
      </c>
      <c r="K204" s="55">
        <f t="shared" si="33"/>
        <v>0</v>
      </c>
      <c r="L204" s="55">
        <f t="shared" si="33"/>
        <v>0</v>
      </c>
      <c r="N204" s="49"/>
    </row>
    <row r="205" spans="1:14" s="14" customFormat="1" ht="26.25" thickBot="1">
      <c r="A205" s="107"/>
      <c r="B205" s="35"/>
      <c r="C205" s="76" t="s">
        <v>388</v>
      </c>
      <c r="D205" s="50" t="s">
        <v>389</v>
      </c>
      <c r="E205" s="51"/>
      <c r="F205" s="57"/>
      <c r="G205" s="57"/>
      <c r="H205" s="56"/>
      <c r="I205" s="56"/>
      <c r="J205" s="56"/>
      <c r="K205" s="56">
        <f t="shared" ref="K205:K225" si="34">I205-J205</f>
        <v>0</v>
      </c>
      <c r="L205" s="56"/>
      <c r="N205" s="49"/>
    </row>
    <row r="206" spans="1:14" s="14" customFormat="1" ht="13.5" thickBot="1">
      <c r="A206" s="35"/>
      <c r="B206" s="35"/>
      <c r="C206" s="86" t="s">
        <v>390</v>
      </c>
      <c r="D206" s="50" t="s">
        <v>391</v>
      </c>
      <c r="E206" s="51"/>
      <c r="F206" s="57"/>
      <c r="G206" s="57"/>
      <c r="H206" s="56"/>
      <c r="I206" s="56"/>
      <c r="J206" s="56"/>
      <c r="K206" s="56">
        <f t="shared" si="34"/>
        <v>0</v>
      </c>
      <c r="L206" s="56"/>
      <c r="N206" s="49"/>
    </row>
    <row r="207" spans="1:14" s="14" customFormat="1" ht="39" thickBot="1">
      <c r="A207" s="42"/>
      <c r="B207" s="35"/>
      <c r="C207" s="76" t="s">
        <v>392</v>
      </c>
      <c r="D207" s="50" t="s">
        <v>393</v>
      </c>
      <c r="E207" s="51"/>
      <c r="F207" s="57"/>
      <c r="G207" s="57"/>
      <c r="H207" s="56"/>
      <c r="I207" s="56"/>
      <c r="J207" s="56"/>
      <c r="K207" s="56">
        <f t="shared" si="34"/>
        <v>0</v>
      </c>
      <c r="L207" s="56"/>
      <c r="N207" s="49"/>
    </row>
    <row r="208" spans="1:14" s="14" customFormat="1" ht="13.5" thickBot="1">
      <c r="A208" s="35"/>
      <c r="B208" s="35"/>
      <c r="C208" s="109" t="s">
        <v>394</v>
      </c>
      <c r="D208" s="50" t="s">
        <v>395</v>
      </c>
      <c r="E208" s="51"/>
      <c r="F208" s="57"/>
      <c r="G208" s="57"/>
      <c r="H208" s="56"/>
      <c r="I208" s="56"/>
      <c r="J208" s="56"/>
      <c r="K208" s="56">
        <f t="shared" si="34"/>
        <v>0</v>
      </c>
      <c r="L208" s="56"/>
      <c r="N208" s="49"/>
    </row>
    <row r="209" spans="1:14" s="14" customFormat="1" ht="39" thickBot="1">
      <c r="A209" s="35"/>
      <c r="B209" s="35"/>
      <c r="C209" s="102" t="s">
        <v>396</v>
      </c>
      <c r="D209" s="50" t="s">
        <v>397</v>
      </c>
      <c r="E209" s="51"/>
      <c r="F209" s="57"/>
      <c r="G209" s="57"/>
      <c r="H209" s="56"/>
      <c r="I209" s="56"/>
      <c r="J209" s="56"/>
      <c r="K209" s="56">
        <f t="shared" si="34"/>
        <v>0</v>
      </c>
      <c r="L209" s="56"/>
      <c r="N209" s="49"/>
    </row>
    <row r="210" spans="1:14" s="14" customFormat="1" ht="13.5" thickBot="1">
      <c r="A210" s="35"/>
      <c r="B210" s="100"/>
      <c r="C210" s="65" t="s">
        <v>398</v>
      </c>
      <c r="D210" s="50" t="s">
        <v>399</v>
      </c>
      <c r="E210" s="51"/>
      <c r="F210" s="57"/>
      <c r="G210" s="57"/>
      <c r="H210" s="56"/>
      <c r="I210" s="56"/>
      <c r="J210" s="56"/>
      <c r="K210" s="56">
        <f t="shared" si="34"/>
        <v>0</v>
      </c>
      <c r="L210" s="56"/>
      <c r="N210" s="49"/>
    </row>
    <row r="211" spans="1:14" s="14" customFormat="1" ht="13.5" thickBot="1">
      <c r="A211" s="100"/>
      <c r="B211" s="43"/>
      <c r="C211" s="101" t="s">
        <v>400</v>
      </c>
      <c r="D211" s="50" t="s">
        <v>401</v>
      </c>
      <c r="E211" s="51"/>
      <c r="F211" s="57"/>
      <c r="G211" s="57"/>
      <c r="H211" s="56"/>
      <c r="I211" s="56"/>
      <c r="J211" s="56"/>
      <c r="K211" s="56">
        <f t="shared" si="34"/>
        <v>0</v>
      </c>
      <c r="L211" s="56"/>
      <c r="N211" s="49"/>
    </row>
    <row r="212" spans="1:14" s="14" customFormat="1" ht="13.5" thickBot="1">
      <c r="A212" s="35"/>
      <c r="B212" s="43"/>
      <c r="C212" s="65" t="s">
        <v>402</v>
      </c>
      <c r="D212" s="50" t="s">
        <v>403</v>
      </c>
      <c r="E212" s="51"/>
      <c r="F212" s="57"/>
      <c r="G212" s="57"/>
      <c r="H212" s="56"/>
      <c r="I212" s="56"/>
      <c r="J212" s="56"/>
      <c r="K212" s="56">
        <f t="shared" si="34"/>
        <v>0</v>
      </c>
      <c r="L212" s="56"/>
      <c r="N212" s="49"/>
    </row>
    <row r="213" spans="1:14" s="14" customFormat="1" ht="26.25" thickBot="1">
      <c r="A213" s="35"/>
      <c r="B213" s="43"/>
      <c r="C213" s="76" t="s">
        <v>404</v>
      </c>
      <c r="D213" s="50" t="s">
        <v>405</v>
      </c>
      <c r="E213" s="51"/>
      <c r="F213" s="57"/>
      <c r="G213" s="57"/>
      <c r="H213" s="56"/>
      <c r="I213" s="56"/>
      <c r="J213" s="56"/>
      <c r="K213" s="56">
        <f t="shared" si="34"/>
        <v>0</v>
      </c>
      <c r="L213" s="56"/>
      <c r="N213" s="49"/>
    </row>
    <row r="214" spans="1:14" s="14" customFormat="1" ht="26.25" thickBot="1">
      <c r="A214" s="35"/>
      <c r="B214" s="43"/>
      <c r="C214" s="76" t="s">
        <v>406</v>
      </c>
      <c r="D214" s="50" t="s">
        <v>407</v>
      </c>
      <c r="E214" s="51"/>
      <c r="F214" s="57"/>
      <c r="G214" s="57"/>
      <c r="H214" s="56"/>
      <c r="I214" s="56"/>
      <c r="J214" s="56"/>
      <c r="K214" s="56">
        <f t="shared" si="34"/>
        <v>0</v>
      </c>
      <c r="L214" s="56"/>
      <c r="N214" s="49"/>
    </row>
    <row r="215" spans="1:14" s="14" customFormat="1" ht="13.5" thickBot="1">
      <c r="A215" s="35"/>
      <c r="B215" s="43"/>
      <c r="C215" s="76" t="s">
        <v>408</v>
      </c>
      <c r="D215" s="50" t="s">
        <v>409</v>
      </c>
      <c r="E215" s="51"/>
      <c r="F215" s="57"/>
      <c r="G215" s="57"/>
      <c r="H215" s="56"/>
      <c r="I215" s="56"/>
      <c r="J215" s="56"/>
      <c r="K215" s="56">
        <f t="shared" si="34"/>
        <v>0</v>
      </c>
      <c r="L215" s="56"/>
      <c r="N215" s="49"/>
    </row>
    <row r="216" spans="1:14" s="14" customFormat="1" ht="13.5" thickBot="1">
      <c r="A216" s="35"/>
      <c r="B216" s="43"/>
      <c r="C216" s="76" t="s">
        <v>410</v>
      </c>
      <c r="D216" s="50" t="s">
        <v>411</v>
      </c>
      <c r="E216" s="51"/>
      <c r="F216" s="57"/>
      <c r="G216" s="57"/>
      <c r="H216" s="56"/>
      <c r="I216" s="56"/>
      <c r="J216" s="56"/>
      <c r="K216" s="56">
        <f t="shared" si="34"/>
        <v>0</v>
      </c>
      <c r="L216" s="56"/>
      <c r="N216" s="49"/>
    </row>
    <row r="217" spans="1:14" s="14" customFormat="1" ht="13.5" thickBot="1">
      <c r="A217" s="35"/>
      <c r="B217" s="43"/>
      <c r="C217" s="76" t="s">
        <v>412</v>
      </c>
      <c r="D217" s="50" t="s">
        <v>413</v>
      </c>
      <c r="E217" s="51"/>
      <c r="F217" s="57"/>
      <c r="G217" s="57"/>
      <c r="H217" s="56"/>
      <c r="I217" s="56"/>
      <c r="J217" s="56"/>
      <c r="K217" s="56">
        <f t="shared" si="34"/>
        <v>0</v>
      </c>
      <c r="L217" s="56"/>
      <c r="N217" s="49"/>
    </row>
    <row r="218" spans="1:14" s="14" customFormat="1" ht="13.5" thickBot="1">
      <c r="A218" s="35"/>
      <c r="B218" s="43"/>
      <c r="C218" s="76" t="s">
        <v>414</v>
      </c>
      <c r="D218" s="50" t="s">
        <v>415</v>
      </c>
      <c r="E218" s="51"/>
      <c r="F218" s="57"/>
      <c r="G218" s="57"/>
      <c r="H218" s="56"/>
      <c r="I218" s="56"/>
      <c r="J218" s="56"/>
      <c r="K218" s="56">
        <f t="shared" si="34"/>
        <v>0</v>
      </c>
      <c r="L218" s="56"/>
      <c r="N218" s="49"/>
    </row>
    <row r="219" spans="1:14" s="14" customFormat="1" ht="26.25" thickBot="1">
      <c r="A219" s="35"/>
      <c r="B219" s="43"/>
      <c r="C219" s="76" t="s">
        <v>416</v>
      </c>
      <c r="D219" s="50" t="s">
        <v>417</v>
      </c>
      <c r="E219" s="51"/>
      <c r="F219" s="57"/>
      <c r="G219" s="57"/>
      <c r="H219" s="56"/>
      <c r="I219" s="56"/>
      <c r="J219" s="56"/>
      <c r="K219" s="56">
        <f t="shared" si="34"/>
        <v>0</v>
      </c>
      <c r="L219" s="56"/>
      <c r="N219" s="49"/>
    </row>
    <row r="220" spans="1:14" s="14" customFormat="1" ht="26.25" thickBot="1">
      <c r="A220" s="35"/>
      <c r="B220" s="43"/>
      <c r="C220" s="76" t="s">
        <v>418</v>
      </c>
      <c r="D220" s="50" t="s">
        <v>419</v>
      </c>
      <c r="E220" s="51"/>
      <c r="F220" s="57"/>
      <c r="G220" s="57"/>
      <c r="H220" s="56"/>
      <c r="I220" s="56"/>
      <c r="J220" s="56"/>
      <c r="K220" s="56">
        <f t="shared" si="34"/>
        <v>0</v>
      </c>
      <c r="L220" s="56"/>
      <c r="N220" s="49"/>
    </row>
    <row r="221" spans="1:14" s="14" customFormat="1" ht="26.25" thickBot="1">
      <c r="A221" s="35"/>
      <c r="B221" s="43"/>
      <c r="C221" s="76" t="s">
        <v>420</v>
      </c>
      <c r="D221" s="50" t="s">
        <v>421</v>
      </c>
      <c r="E221" s="51"/>
      <c r="F221" s="57"/>
      <c r="G221" s="57"/>
      <c r="H221" s="56"/>
      <c r="I221" s="56"/>
      <c r="J221" s="56"/>
      <c r="K221" s="56">
        <f t="shared" si="34"/>
        <v>0</v>
      </c>
      <c r="L221" s="56"/>
      <c r="N221" s="49"/>
    </row>
    <row r="222" spans="1:14" s="14" customFormat="1" ht="39" thickBot="1">
      <c r="A222" s="35"/>
      <c r="B222" s="43"/>
      <c r="C222" s="76" t="s">
        <v>422</v>
      </c>
      <c r="D222" s="50" t="s">
        <v>423</v>
      </c>
      <c r="E222" s="51"/>
      <c r="F222" s="57"/>
      <c r="G222" s="57"/>
      <c r="H222" s="56"/>
      <c r="I222" s="56"/>
      <c r="J222" s="56"/>
      <c r="K222" s="56">
        <f t="shared" si="34"/>
        <v>0</v>
      </c>
      <c r="L222" s="56"/>
      <c r="N222" s="49"/>
    </row>
    <row r="223" spans="1:14" s="14" customFormat="1" ht="26.25" thickBot="1">
      <c r="A223" s="35"/>
      <c r="B223" s="43" t="s">
        <v>424</v>
      </c>
      <c r="C223" s="76" t="s">
        <v>425</v>
      </c>
      <c r="D223" s="50" t="s">
        <v>426</v>
      </c>
      <c r="E223" s="51"/>
      <c r="F223" s="57"/>
      <c r="G223" s="57"/>
      <c r="H223" s="56"/>
      <c r="I223" s="56"/>
      <c r="J223" s="56"/>
      <c r="K223" s="56">
        <f t="shared" si="34"/>
        <v>0</v>
      </c>
      <c r="L223" s="56"/>
      <c r="N223" s="49"/>
    </row>
    <row r="224" spans="1:14" s="14" customFormat="1" ht="13.5" thickBot="1">
      <c r="A224" s="35"/>
      <c r="B224" s="59"/>
      <c r="C224" s="76" t="s">
        <v>427</v>
      </c>
      <c r="D224" s="50" t="s">
        <v>428</v>
      </c>
      <c r="E224" s="51"/>
      <c r="F224" s="88"/>
      <c r="G224" s="88"/>
      <c r="H224" s="88"/>
      <c r="I224" s="88"/>
      <c r="J224" s="88"/>
      <c r="K224" s="56">
        <f t="shared" si="34"/>
        <v>0</v>
      </c>
      <c r="L224" s="89"/>
      <c r="N224" s="49"/>
    </row>
    <row r="225" spans="1:14" s="14" customFormat="1" ht="26.25" thickBot="1">
      <c r="A225" s="35"/>
      <c r="B225" s="59"/>
      <c r="C225" s="76" t="s">
        <v>429</v>
      </c>
      <c r="D225" s="50" t="s">
        <v>430</v>
      </c>
      <c r="E225" s="51"/>
      <c r="F225" s="88"/>
      <c r="G225" s="88"/>
      <c r="H225" s="88"/>
      <c r="I225" s="88"/>
      <c r="J225" s="88"/>
      <c r="K225" s="56">
        <f t="shared" si="34"/>
        <v>0</v>
      </c>
      <c r="L225" s="89"/>
      <c r="N225" s="49"/>
    </row>
    <row r="226" spans="1:14" s="14" customFormat="1" ht="13.5" thickBot="1">
      <c r="A226" s="35" t="s">
        <v>431</v>
      </c>
      <c r="B226" s="35"/>
      <c r="C226" s="35"/>
      <c r="D226" s="43" t="s">
        <v>432</v>
      </c>
      <c r="E226" s="93">
        <f t="shared" ref="E226:L226" si="35">E227+E258+E263</f>
        <v>0</v>
      </c>
      <c r="F226" s="93">
        <f t="shared" si="35"/>
        <v>0</v>
      </c>
      <c r="G226" s="93">
        <f t="shared" si="35"/>
        <v>0</v>
      </c>
      <c r="H226" s="93">
        <f t="shared" si="35"/>
        <v>0</v>
      </c>
      <c r="I226" s="93">
        <f t="shared" si="35"/>
        <v>0</v>
      </c>
      <c r="J226" s="93">
        <f t="shared" si="35"/>
        <v>0</v>
      </c>
      <c r="K226" s="93">
        <f t="shared" si="35"/>
        <v>0</v>
      </c>
      <c r="L226" s="93">
        <f t="shared" si="35"/>
        <v>0</v>
      </c>
      <c r="N226" s="49"/>
    </row>
    <row r="227" spans="1:14" s="14" customFormat="1" ht="13.5" thickBot="1">
      <c r="A227" s="35"/>
      <c r="B227" s="35" t="s">
        <v>433</v>
      </c>
      <c r="C227" s="35"/>
      <c r="D227" s="43" t="s">
        <v>434</v>
      </c>
      <c r="E227" s="55">
        <f>E228+E229+E230+E231+E232+E233+E234+E235+E236+E237+E238+E239+E240+E241+E242+E243+E244+E245+E246+E247+E248+E249+E250+E251+E252+E253+E254+E255+E256+E257</f>
        <v>0</v>
      </c>
      <c r="F227" s="55">
        <f t="shared" ref="F227:L227" si="36">F228+F229+F230+F231+F232+F233+F234+F235+F236+F237+F238+F239+F240+F241+F242+F243+F244+F245+F246+F247+F248+F249+F250+F251+F252+F253+F254+F255+F256+F257</f>
        <v>0</v>
      </c>
      <c r="G227" s="55">
        <f t="shared" si="36"/>
        <v>0</v>
      </c>
      <c r="H227" s="55">
        <f t="shared" si="36"/>
        <v>0</v>
      </c>
      <c r="I227" s="55">
        <f t="shared" si="36"/>
        <v>0</v>
      </c>
      <c r="J227" s="55">
        <f t="shared" si="36"/>
        <v>0</v>
      </c>
      <c r="K227" s="55">
        <f t="shared" si="36"/>
        <v>0</v>
      </c>
      <c r="L227" s="55">
        <f t="shared" si="36"/>
        <v>0</v>
      </c>
      <c r="N227" s="49"/>
    </row>
    <row r="228" spans="1:14" s="14" customFormat="1" ht="13.5" thickBot="1">
      <c r="A228" s="35"/>
      <c r="B228" s="35"/>
      <c r="C228" s="65" t="s">
        <v>435</v>
      </c>
      <c r="D228" s="50" t="s">
        <v>436</v>
      </c>
      <c r="E228" s="51"/>
      <c r="F228" s="57"/>
      <c r="G228" s="57"/>
      <c r="H228" s="56"/>
      <c r="I228" s="56"/>
      <c r="J228" s="56"/>
      <c r="K228" s="56">
        <f t="shared" ref="K228:K257" si="37">I228-J228</f>
        <v>0</v>
      </c>
      <c r="L228" s="56"/>
      <c r="N228" s="49"/>
    </row>
    <row r="229" spans="1:14" s="14" customFormat="1" ht="13.5" thickBot="1">
      <c r="A229" s="35"/>
      <c r="B229" s="35"/>
      <c r="C229" s="65" t="s">
        <v>437</v>
      </c>
      <c r="D229" s="50" t="s">
        <v>438</v>
      </c>
      <c r="E229" s="51"/>
      <c r="F229" s="57"/>
      <c r="G229" s="57"/>
      <c r="H229" s="56"/>
      <c r="I229" s="56"/>
      <c r="J229" s="56"/>
      <c r="K229" s="56">
        <f t="shared" si="37"/>
        <v>0</v>
      </c>
      <c r="L229" s="56"/>
      <c r="N229" s="49"/>
    </row>
    <row r="230" spans="1:14" s="14" customFormat="1" ht="13.5" thickBot="1">
      <c r="A230" s="35"/>
      <c r="B230" s="35"/>
      <c r="C230" s="65" t="s">
        <v>439</v>
      </c>
      <c r="D230" s="50" t="s">
        <v>440</v>
      </c>
      <c r="E230" s="51"/>
      <c r="F230" s="57"/>
      <c r="G230" s="57"/>
      <c r="H230" s="56"/>
      <c r="I230" s="56"/>
      <c r="J230" s="56"/>
      <c r="K230" s="56">
        <f t="shared" si="37"/>
        <v>0</v>
      </c>
      <c r="L230" s="56"/>
      <c r="N230" s="49"/>
    </row>
    <row r="231" spans="1:14" s="14" customFormat="1" ht="13.5" thickBot="1">
      <c r="A231" s="35"/>
      <c r="B231" s="35"/>
      <c r="C231" s="110" t="s">
        <v>441</v>
      </c>
      <c r="D231" s="50" t="s">
        <v>442</v>
      </c>
      <c r="E231" s="51"/>
      <c r="F231" s="57"/>
      <c r="G231" s="57"/>
      <c r="H231" s="56"/>
      <c r="I231" s="56"/>
      <c r="J231" s="56"/>
      <c r="K231" s="56">
        <f t="shared" si="37"/>
        <v>0</v>
      </c>
      <c r="L231" s="56"/>
      <c r="N231" s="49"/>
    </row>
    <row r="232" spans="1:14" s="14" customFormat="1" ht="13.5" thickBot="1">
      <c r="A232" s="35"/>
      <c r="B232" s="35"/>
      <c r="C232" s="65" t="s">
        <v>443</v>
      </c>
      <c r="D232" s="50" t="s">
        <v>444</v>
      </c>
      <c r="E232" s="51"/>
      <c r="F232" s="80"/>
      <c r="G232" s="57"/>
      <c r="H232" s="56"/>
      <c r="I232" s="56"/>
      <c r="J232" s="56"/>
      <c r="K232" s="56">
        <f t="shared" si="37"/>
        <v>0</v>
      </c>
      <c r="L232" s="56"/>
      <c r="N232" s="49"/>
    </row>
    <row r="233" spans="1:14" s="14" customFormat="1" ht="13.5" thickBot="1">
      <c r="A233" s="35"/>
      <c r="B233" s="35"/>
      <c r="C233" s="65" t="s">
        <v>445</v>
      </c>
      <c r="D233" s="50" t="s">
        <v>446</v>
      </c>
      <c r="E233" s="51"/>
      <c r="F233" s="57"/>
      <c r="G233" s="57"/>
      <c r="H233" s="56"/>
      <c r="I233" s="56"/>
      <c r="J233" s="56"/>
      <c r="K233" s="56">
        <f t="shared" si="37"/>
        <v>0</v>
      </c>
      <c r="L233" s="56"/>
      <c r="N233" s="49"/>
    </row>
    <row r="234" spans="1:14" s="14" customFormat="1" ht="13.5" thickBot="1">
      <c r="A234" s="35"/>
      <c r="B234" s="35"/>
      <c r="C234" s="65" t="s">
        <v>447</v>
      </c>
      <c r="D234" s="50" t="s">
        <v>448</v>
      </c>
      <c r="E234" s="51"/>
      <c r="F234" s="57"/>
      <c r="G234" s="57"/>
      <c r="H234" s="56"/>
      <c r="I234" s="56"/>
      <c r="J234" s="56"/>
      <c r="K234" s="56">
        <f t="shared" si="37"/>
        <v>0</v>
      </c>
      <c r="L234" s="56"/>
      <c r="N234" s="49"/>
    </row>
    <row r="235" spans="1:14" s="14" customFormat="1" ht="13.5" thickBot="1">
      <c r="A235" s="35"/>
      <c r="B235" s="35"/>
      <c r="C235" s="65" t="s">
        <v>449</v>
      </c>
      <c r="D235" s="50" t="s">
        <v>450</v>
      </c>
      <c r="E235" s="51"/>
      <c r="F235" s="57"/>
      <c r="G235" s="57"/>
      <c r="H235" s="56"/>
      <c r="I235" s="56"/>
      <c r="J235" s="56"/>
      <c r="K235" s="56">
        <f t="shared" si="37"/>
        <v>0</v>
      </c>
      <c r="L235" s="56"/>
      <c r="N235" s="49"/>
    </row>
    <row r="236" spans="1:14" s="14" customFormat="1" ht="13.5" thickBot="1">
      <c r="A236" s="35"/>
      <c r="B236" s="34"/>
      <c r="C236" s="65" t="s">
        <v>451</v>
      </c>
      <c r="D236" s="50" t="s">
        <v>452</v>
      </c>
      <c r="E236" s="51"/>
      <c r="F236" s="56"/>
      <c r="G236" s="57"/>
      <c r="H236" s="56"/>
      <c r="I236" s="56"/>
      <c r="J236" s="56"/>
      <c r="K236" s="56">
        <f t="shared" si="37"/>
        <v>0</v>
      </c>
      <c r="L236" s="56"/>
      <c r="N236" s="49"/>
    </row>
    <row r="237" spans="1:14" s="14" customFormat="1" ht="13.5" thickBot="1">
      <c r="A237" s="34"/>
      <c r="B237" s="35"/>
      <c r="C237" s="65" t="s">
        <v>453</v>
      </c>
      <c r="D237" s="50" t="s">
        <v>454</v>
      </c>
      <c r="E237" s="51"/>
      <c r="F237" s="58"/>
      <c r="G237" s="57"/>
      <c r="H237" s="56"/>
      <c r="I237" s="56"/>
      <c r="J237" s="56"/>
      <c r="K237" s="56">
        <f t="shared" si="37"/>
        <v>0</v>
      </c>
      <c r="L237" s="56"/>
      <c r="N237" s="49"/>
    </row>
    <row r="238" spans="1:14" s="14" customFormat="1" ht="26.25" thickBot="1">
      <c r="A238" s="35"/>
      <c r="B238" s="35"/>
      <c r="C238" s="76" t="s">
        <v>455</v>
      </c>
      <c r="D238" s="50" t="s">
        <v>456</v>
      </c>
      <c r="E238" s="51"/>
      <c r="F238" s="57"/>
      <c r="G238" s="57"/>
      <c r="H238" s="56"/>
      <c r="I238" s="56"/>
      <c r="J238" s="56"/>
      <c r="K238" s="56">
        <f t="shared" si="37"/>
        <v>0</v>
      </c>
      <c r="L238" s="56"/>
      <c r="N238" s="49"/>
    </row>
    <row r="239" spans="1:14" s="14" customFormat="1" ht="13.5" thickBot="1">
      <c r="A239" s="35"/>
      <c r="B239" s="43"/>
      <c r="C239" s="65" t="s">
        <v>457</v>
      </c>
      <c r="D239" s="50" t="s">
        <v>458</v>
      </c>
      <c r="E239" s="51"/>
      <c r="F239" s="57"/>
      <c r="G239" s="57"/>
      <c r="H239" s="56"/>
      <c r="I239" s="56"/>
      <c r="J239" s="56"/>
      <c r="K239" s="56">
        <f t="shared" si="37"/>
        <v>0</v>
      </c>
      <c r="L239" s="56"/>
      <c r="N239" s="49"/>
    </row>
    <row r="240" spans="1:14" s="14" customFormat="1" ht="13.5" thickBot="1">
      <c r="A240" s="35"/>
      <c r="B240" s="43"/>
      <c r="C240" s="65" t="s">
        <v>459</v>
      </c>
      <c r="D240" s="50" t="s">
        <v>460</v>
      </c>
      <c r="E240" s="51"/>
      <c r="F240" s="57"/>
      <c r="G240" s="57"/>
      <c r="H240" s="56"/>
      <c r="I240" s="56"/>
      <c r="J240" s="56"/>
      <c r="K240" s="56">
        <f t="shared" si="37"/>
        <v>0</v>
      </c>
      <c r="L240" s="56"/>
      <c r="N240" s="49"/>
    </row>
    <row r="241" spans="1:14" s="14" customFormat="1" ht="13.5" thickBot="1">
      <c r="A241" s="35"/>
      <c r="B241" s="43"/>
      <c r="C241" s="61" t="s">
        <v>461</v>
      </c>
      <c r="D241" s="50" t="s">
        <v>462</v>
      </c>
      <c r="E241" s="51"/>
      <c r="F241" s="57"/>
      <c r="G241" s="57"/>
      <c r="H241" s="56"/>
      <c r="I241" s="56"/>
      <c r="J241" s="56"/>
      <c r="K241" s="56">
        <f t="shared" si="37"/>
        <v>0</v>
      </c>
      <c r="L241" s="56"/>
      <c r="N241" s="49"/>
    </row>
    <row r="242" spans="1:14" s="104" customFormat="1" ht="13.5" thickBot="1">
      <c r="A242" s="35"/>
      <c r="B242" s="43"/>
      <c r="C242" s="65" t="s">
        <v>463</v>
      </c>
      <c r="D242" s="50" t="s">
        <v>464</v>
      </c>
      <c r="E242" s="51"/>
      <c r="F242" s="57"/>
      <c r="G242" s="57"/>
      <c r="H242" s="56"/>
      <c r="I242" s="56"/>
      <c r="J242" s="56"/>
      <c r="K242" s="56">
        <f t="shared" si="37"/>
        <v>0</v>
      </c>
      <c r="L242" s="56"/>
      <c r="N242" s="49"/>
    </row>
    <row r="243" spans="1:14" s="14" customFormat="1" ht="26.25" thickBot="1">
      <c r="A243" s="35"/>
      <c r="B243" s="43"/>
      <c r="C243" s="103" t="s">
        <v>465</v>
      </c>
      <c r="D243" s="50" t="s">
        <v>466</v>
      </c>
      <c r="E243" s="51"/>
      <c r="F243" s="57"/>
      <c r="G243" s="57"/>
      <c r="H243" s="56"/>
      <c r="I243" s="56"/>
      <c r="J243" s="56"/>
      <c r="K243" s="56">
        <f t="shared" si="37"/>
        <v>0</v>
      </c>
      <c r="L243" s="56"/>
      <c r="N243" s="49"/>
    </row>
    <row r="244" spans="1:14" s="14" customFormat="1" ht="26.25" thickBot="1">
      <c r="A244" s="35"/>
      <c r="B244" s="43"/>
      <c r="C244" s="76" t="s">
        <v>467</v>
      </c>
      <c r="D244" s="50" t="s">
        <v>468</v>
      </c>
      <c r="E244" s="51"/>
      <c r="F244" s="57"/>
      <c r="G244" s="57"/>
      <c r="H244" s="56"/>
      <c r="I244" s="56"/>
      <c r="J244" s="56"/>
      <c r="K244" s="56">
        <f t="shared" si="37"/>
        <v>0</v>
      </c>
      <c r="L244" s="56"/>
      <c r="N244" s="49"/>
    </row>
    <row r="245" spans="1:14" s="14" customFormat="1" ht="13.5" thickBot="1">
      <c r="A245" s="35"/>
      <c r="B245" s="43"/>
      <c r="C245" s="54" t="s">
        <v>469</v>
      </c>
      <c r="D245" s="50" t="s">
        <v>470</v>
      </c>
      <c r="E245" s="51"/>
      <c r="F245" s="57"/>
      <c r="G245" s="57"/>
      <c r="H245" s="56"/>
      <c r="I245" s="56"/>
      <c r="J245" s="56"/>
      <c r="K245" s="56">
        <f t="shared" si="37"/>
        <v>0</v>
      </c>
      <c r="L245" s="56"/>
      <c r="N245" s="49"/>
    </row>
    <row r="246" spans="1:14" s="14" customFormat="1" ht="39" thickBot="1">
      <c r="A246" s="35"/>
      <c r="B246" s="43"/>
      <c r="C246" s="87" t="s">
        <v>471</v>
      </c>
      <c r="D246" s="50" t="s">
        <v>472</v>
      </c>
      <c r="E246" s="51"/>
      <c r="F246" s="57"/>
      <c r="G246" s="57"/>
      <c r="H246" s="56"/>
      <c r="I246" s="56"/>
      <c r="J246" s="56"/>
      <c r="K246" s="56">
        <f t="shared" si="37"/>
        <v>0</v>
      </c>
      <c r="L246" s="56"/>
      <c r="N246" s="49"/>
    </row>
    <row r="247" spans="1:14" s="14" customFormat="1" ht="51.75" thickBot="1">
      <c r="A247" s="35"/>
      <c r="B247" s="43"/>
      <c r="C247" s="87" t="s">
        <v>473</v>
      </c>
      <c r="D247" s="50" t="s">
        <v>474</v>
      </c>
      <c r="E247" s="51"/>
      <c r="F247" s="57"/>
      <c r="G247" s="57"/>
      <c r="H247" s="56"/>
      <c r="I247" s="56"/>
      <c r="J247" s="56"/>
      <c r="K247" s="56">
        <f t="shared" si="37"/>
        <v>0</v>
      </c>
      <c r="L247" s="56"/>
      <c r="N247" s="49"/>
    </row>
    <row r="248" spans="1:14" s="14" customFormat="1" ht="39" thickBot="1">
      <c r="A248" s="35"/>
      <c r="B248" s="43"/>
      <c r="C248" s="87" t="s">
        <v>475</v>
      </c>
      <c r="D248" s="50" t="s">
        <v>476</v>
      </c>
      <c r="E248" s="51"/>
      <c r="F248" s="57"/>
      <c r="G248" s="57"/>
      <c r="H248" s="56"/>
      <c r="I248" s="56"/>
      <c r="J248" s="56"/>
      <c r="K248" s="56">
        <f t="shared" si="37"/>
        <v>0</v>
      </c>
      <c r="L248" s="56"/>
      <c r="N248" s="49"/>
    </row>
    <row r="249" spans="1:14" s="14" customFormat="1" ht="13.5" thickBot="1">
      <c r="A249" s="35"/>
      <c r="B249" s="43"/>
      <c r="C249" s="54" t="s">
        <v>477</v>
      </c>
      <c r="D249" s="50" t="s">
        <v>478</v>
      </c>
      <c r="E249" s="51"/>
      <c r="F249" s="57"/>
      <c r="G249" s="57"/>
      <c r="H249" s="56"/>
      <c r="I249" s="56"/>
      <c r="J249" s="56"/>
      <c r="K249" s="56">
        <f t="shared" si="37"/>
        <v>0</v>
      </c>
      <c r="L249" s="56"/>
      <c r="N249" s="49"/>
    </row>
    <row r="250" spans="1:14" s="14" customFormat="1" ht="13.5" thickBot="1">
      <c r="A250" s="35"/>
      <c r="B250" s="43"/>
      <c r="C250" s="54" t="s">
        <v>479</v>
      </c>
      <c r="D250" s="50" t="s">
        <v>480</v>
      </c>
      <c r="E250" s="51"/>
      <c r="F250" s="57"/>
      <c r="G250" s="57"/>
      <c r="H250" s="56"/>
      <c r="I250" s="56"/>
      <c r="J250" s="56"/>
      <c r="K250" s="56">
        <f t="shared" si="37"/>
        <v>0</v>
      </c>
      <c r="L250" s="56"/>
      <c r="N250" s="49"/>
    </row>
    <row r="251" spans="1:14" s="14" customFormat="1" ht="26.25" thickBot="1">
      <c r="A251" s="35"/>
      <c r="B251" s="43"/>
      <c r="C251" s="87" t="s">
        <v>481</v>
      </c>
      <c r="D251" s="50" t="s">
        <v>482</v>
      </c>
      <c r="E251" s="51"/>
      <c r="F251" s="57"/>
      <c r="G251" s="57"/>
      <c r="H251" s="56"/>
      <c r="I251" s="56"/>
      <c r="J251" s="56"/>
      <c r="K251" s="56">
        <f t="shared" si="37"/>
        <v>0</v>
      </c>
      <c r="L251" s="56"/>
      <c r="N251" s="49"/>
    </row>
    <row r="252" spans="1:14" s="14" customFormat="1" ht="26.25" thickBot="1">
      <c r="A252" s="35"/>
      <c r="B252" s="43"/>
      <c r="C252" s="87" t="s">
        <v>483</v>
      </c>
      <c r="D252" s="50" t="s">
        <v>484</v>
      </c>
      <c r="E252" s="51"/>
      <c r="F252" s="57"/>
      <c r="G252" s="57"/>
      <c r="H252" s="56"/>
      <c r="I252" s="56"/>
      <c r="J252" s="56"/>
      <c r="K252" s="56">
        <f t="shared" si="37"/>
        <v>0</v>
      </c>
      <c r="L252" s="56"/>
      <c r="N252" s="49"/>
    </row>
    <row r="253" spans="1:14" s="14" customFormat="1" ht="26.25" thickBot="1">
      <c r="A253" s="35"/>
      <c r="B253" s="43"/>
      <c r="C253" s="87" t="s">
        <v>485</v>
      </c>
      <c r="D253" s="50" t="s">
        <v>486</v>
      </c>
      <c r="E253" s="51"/>
      <c r="F253" s="88"/>
      <c r="G253" s="88"/>
      <c r="H253" s="88"/>
      <c r="I253" s="88"/>
      <c r="J253" s="88"/>
      <c r="K253" s="56">
        <f t="shared" si="37"/>
        <v>0</v>
      </c>
      <c r="L253" s="89"/>
      <c r="N253" s="49"/>
    </row>
    <row r="254" spans="1:14" s="14" customFormat="1" ht="26.25" thickBot="1">
      <c r="A254" s="35"/>
      <c r="B254" s="43"/>
      <c r="C254" s="87" t="s">
        <v>487</v>
      </c>
      <c r="D254" s="50" t="s">
        <v>488</v>
      </c>
      <c r="E254" s="51"/>
      <c r="F254" s="88"/>
      <c r="G254" s="88"/>
      <c r="H254" s="88"/>
      <c r="I254" s="88"/>
      <c r="J254" s="88"/>
      <c r="K254" s="56">
        <f t="shared" si="37"/>
        <v>0</v>
      </c>
      <c r="L254" s="89"/>
      <c r="N254" s="49"/>
    </row>
    <row r="255" spans="1:14" s="14" customFormat="1" ht="39" thickBot="1">
      <c r="A255" s="35"/>
      <c r="B255" s="43"/>
      <c r="C255" s="87" t="s">
        <v>489</v>
      </c>
      <c r="D255" s="50" t="s">
        <v>490</v>
      </c>
      <c r="E255" s="51"/>
      <c r="F255" s="88"/>
      <c r="G255" s="88"/>
      <c r="H255" s="88"/>
      <c r="I255" s="88"/>
      <c r="J255" s="88"/>
      <c r="K255" s="56">
        <f t="shared" si="37"/>
        <v>0</v>
      </c>
      <c r="L255" s="89"/>
      <c r="N255" s="49"/>
    </row>
    <row r="256" spans="1:14" s="14" customFormat="1" ht="26.25" thickBot="1">
      <c r="A256" s="35"/>
      <c r="B256" s="66"/>
      <c r="C256" s="87" t="s">
        <v>491</v>
      </c>
      <c r="D256" s="50" t="s">
        <v>492</v>
      </c>
      <c r="E256" s="51"/>
      <c r="F256" s="88"/>
      <c r="G256" s="88"/>
      <c r="H256" s="88"/>
      <c r="I256" s="88"/>
      <c r="J256" s="88"/>
      <c r="K256" s="56">
        <f t="shared" si="37"/>
        <v>0</v>
      </c>
      <c r="L256" s="89"/>
      <c r="N256" s="49"/>
    </row>
    <row r="257" spans="1:14" s="14" customFormat="1" ht="26.25" thickBot="1">
      <c r="A257" s="35"/>
      <c r="B257" s="66"/>
      <c r="C257" s="87" t="s">
        <v>493</v>
      </c>
      <c r="D257" s="50" t="s">
        <v>494</v>
      </c>
      <c r="E257" s="51"/>
      <c r="F257" s="88"/>
      <c r="G257" s="88"/>
      <c r="H257" s="88"/>
      <c r="I257" s="88"/>
      <c r="J257" s="88"/>
      <c r="K257" s="56">
        <f t="shared" si="37"/>
        <v>0</v>
      </c>
      <c r="L257" s="89"/>
      <c r="N257" s="49"/>
    </row>
    <row r="258" spans="1:14" s="14" customFormat="1" ht="26.25" thickBot="1">
      <c r="A258" s="95"/>
      <c r="B258" s="35"/>
      <c r="C258" s="99" t="s">
        <v>495</v>
      </c>
      <c r="D258" s="43" t="s">
        <v>496</v>
      </c>
      <c r="E258" s="55">
        <f>E259+E260+E262+E261</f>
        <v>0</v>
      </c>
      <c r="F258" s="55">
        <f t="shared" ref="F258:L258" si="38">F259+F260+F262+F261</f>
        <v>0</v>
      </c>
      <c r="G258" s="55">
        <f t="shared" si="38"/>
        <v>0</v>
      </c>
      <c r="H258" s="55">
        <f t="shared" si="38"/>
        <v>0</v>
      </c>
      <c r="I258" s="55">
        <f t="shared" si="38"/>
        <v>0</v>
      </c>
      <c r="J258" s="55">
        <f t="shared" si="38"/>
        <v>0</v>
      </c>
      <c r="K258" s="55">
        <f t="shared" si="38"/>
        <v>0</v>
      </c>
      <c r="L258" s="55">
        <f t="shared" si="38"/>
        <v>0</v>
      </c>
      <c r="N258" s="49"/>
    </row>
    <row r="259" spans="1:14" s="14" customFormat="1" ht="13.5" thickBot="1">
      <c r="A259" s="35"/>
      <c r="B259" s="35"/>
      <c r="C259" s="86" t="s">
        <v>497</v>
      </c>
      <c r="D259" s="50" t="s">
        <v>498</v>
      </c>
      <c r="E259" s="51"/>
      <c r="F259" s="57"/>
      <c r="G259" s="57"/>
      <c r="H259" s="56"/>
      <c r="I259" s="56"/>
      <c r="J259" s="56"/>
      <c r="K259" s="56">
        <f>I259-J259</f>
        <v>0</v>
      </c>
      <c r="L259" s="56"/>
      <c r="N259" s="49"/>
    </row>
    <row r="260" spans="1:14" s="14" customFormat="1" ht="13.5" thickBot="1">
      <c r="A260" s="35"/>
      <c r="B260" s="35"/>
      <c r="C260" s="65" t="s">
        <v>499</v>
      </c>
      <c r="D260" s="50" t="s">
        <v>500</v>
      </c>
      <c r="E260" s="51"/>
      <c r="F260" s="57"/>
      <c r="G260" s="57"/>
      <c r="H260" s="56"/>
      <c r="I260" s="56"/>
      <c r="J260" s="56"/>
      <c r="K260" s="56">
        <f>I260-J260</f>
        <v>0</v>
      </c>
      <c r="L260" s="56"/>
      <c r="N260" s="49"/>
    </row>
    <row r="261" spans="1:14" s="14" customFormat="1" ht="13.5" thickBot="1">
      <c r="A261" s="35"/>
      <c r="B261" s="34"/>
      <c r="C261" s="65" t="s">
        <v>501</v>
      </c>
      <c r="D261" s="50" t="s">
        <v>502</v>
      </c>
      <c r="E261" s="51"/>
      <c r="F261" s="88"/>
      <c r="G261" s="88"/>
      <c r="H261" s="88"/>
      <c r="I261" s="88"/>
      <c r="J261" s="88"/>
      <c r="K261" s="56">
        <f>I261-J261</f>
        <v>0</v>
      </c>
      <c r="L261" s="89"/>
      <c r="N261" s="49"/>
    </row>
    <row r="262" spans="1:14" s="14" customFormat="1" ht="13.5" thickBot="1">
      <c r="A262" s="34"/>
      <c r="B262" s="67"/>
      <c r="C262" s="54" t="s">
        <v>503</v>
      </c>
      <c r="D262" s="50" t="s">
        <v>504</v>
      </c>
      <c r="E262" s="51"/>
      <c r="F262" s="57"/>
      <c r="G262" s="57"/>
      <c r="H262" s="56"/>
      <c r="I262" s="56"/>
      <c r="J262" s="56"/>
      <c r="K262" s="56">
        <f>I262-J262</f>
        <v>0</v>
      </c>
      <c r="L262" s="56"/>
      <c r="N262" s="49"/>
    </row>
    <row r="263" spans="1:14" s="14" customFormat="1" ht="13.5" thickBot="1">
      <c r="A263" s="35"/>
      <c r="B263" s="67"/>
      <c r="C263" s="35" t="s">
        <v>505</v>
      </c>
      <c r="D263" s="43" t="s">
        <v>506</v>
      </c>
      <c r="E263" s="55">
        <f>E264+E265+E266+E267+E268+E269+E270</f>
        <v>0</v>
      </c>
      <c r="F263" s="55">
        <f t="shared" ref="F263:L263" si="39">F264+F265+F266+F267+F268+F269+F270</f>
        <v>0</v>
      </c>
      <c r="G263" s="55">
        <f t="shared" si="39"/>
        <v>0</v>
      </c>
      <c r="H263" s="55">
        <f t="shared" si="39"/>
        <v>0</v>
      </c>
      <c r="I263" s="55">
        <f t="shared" si="39"/>
        <v>0</v>
      </c>
      <c r="J263" s="55">
        <f t="shared" si="39"/>
        <v>0</v>
      </c>
      <c r="K263" s="55">
        <f t="shared" si="39"/>
        <v>0</v>
      </c>
      <c r="L263" s="55">
        <f t="shared" si="39"/>
        <v>0</v>
      </c>
      <c r="N263" s="49"/>
    </row>
    <row r="264" spans="1:14" s="14" customFormat="1" ht="13.5" thickBot="1">
      <c r="A264" s="35"/>
      <c r="B264" s="67"/>
      <c r="C264" s="54" t="s">
        <v>507</v>
      </c>
      <c r="D264" s="50" t="s">
        <v>508</v>
      </c>
      <c r="E264" s="51"/>
      <c r="F264" s="57"/>
      <c r="G264" s="57"/>
      <c r="H264" s="56"/>
      <c r="I264" s="56"/>
      <c r="J264" s="56"/>
      <c r="K264" s="56">
        <f t="shared" ref="K264:K327" si="40">I264-J264</f>
        <v>0</v>
      </c>
      <c r="L264" s="56"/>
      <c r="N264" s="49"/>
    </row>
    <row r="265" spans="1:14" s="14" customFormat="1" ht="13.5" thickBot="1">
      <c r="A265" s="35"/>
      <c r="B265" s="67"/>
      <c r="C265" s="54" t="s">
        <v>509</v>
      </c>
      <c r="D265" s="50" t="s">
        <v>510</v>
      </c>
      <c r="E265" s="51"/>
      <c r="F265" s="57"/>
      <c r="G265" s="57"/>
      <c r="H265" s="56"/>
      <c r="I265" s="56"/>
      <c r="J265" s="56"/>
      <c r="K265" s="56">
        <f t="shared" si="40"/>
        <v>0</v>
      </c>
      <c r="L265" s="56"/>
      <c r="N265" s="49"/>
    </row>
    <row r="266" spans="1:14" s="14" customFormat="1" ht="13.5" thickBot="1">
      <c r="A266" s="35"/>
      <c r="B266" s="67"/>
      <c r="C266" s="54" t="s">
        <v>511</v>
      </c>
      <c r="D266" s="50" t="s">
        <v>512</v>
      </c>
      <c r="E266" s="51"/>
      <c r="F266" s="57"/>
      <c r="G266" s="57"/>
      <c r="H266" s="56"/>
      <c r="I266" s="56"/>
      <c r="J266" s="56"/>
      <c r="K266" s="56">
        <f t="shared" si="40"/>
        <v>0</v>
      </c>
      <c r="L266" s="56"/>
      <c r="N266" s="49"/>
    </row>
    <row r="267" spans="1:14" s="14" customFormat="1" ht="13.5" thickBot="1">
      <c r="A267" s="35"/>
      <c r="B267" s="67"/>
      <c r="C267" s="54" t="s">
        <v>513</v>
      </c>
      <c r="D267" s="50" t="s">
        <v>514</v>
      </c>
      <c r="E267" s="51"/>
      <c r="F267" s="57"/>
      <c r="G267" s="57"/>
      <c r="H267" s="56"/>
      <c r="I267" s="56"/>
      <c r="J267" s="56"/>
      <c r="K267" s="56">
        <f t="shared" si="40"/>
        <v>0</v>
      </c>
      <c r="L267" s="56"/>
      <c r="N267" s="49"/>
    </row>
    <row r="268" spans="1:14" s="14" customFormat="1" ht="13.5" thickBot="1">
      <c r="A268" s="35"/>
      <c r="B268" s="67"/>
      <c r="C268" s="54" t="s">
        <v>515</v>
      </c>
      <c r="D268" s="50" t="s">
        <v>516</v>
      </c>
      <c r="E268" s="51"/>
      <c r="F268" s="57"/>
      <c r="G268" s="57"/>
      <c r="H268" s="56"/>
      <c r="I268" s="56"/>
      <c r="J268" s="56"/>
      <c r="K268" s="56">
        <f t="shared" si="40"/>
        <v>0</v>
      </c>
      <c r="L268" s="56"/>
      <c r="N268" s="49"/>
    </row>
    <row r="269" spans="1:14" s="14" customFormat="1" ht="13.5" thickBot="1">
      <c r="A269" s="35"/>
      <c r="B269" s="67"/>
      <c r="C269" s="54" t="s">
        <v>517</v>
      </c>
      <c r="D269" s="50" t="s">
        <v>518</v>
      </c>
      <c r="E269" s="51"/>
      <c r="F269" s="57"/>
      <c r="G269" s="57"/>
      <c r="H269" s="56"/>
      <c r="I269" s="56"/>
      <c r="J269" s="56"/>
      <c r="K269" s="56">
        <f t="shared" si="40"/>
        <v>0</v>
      </c>
      <c r="L269" s="56"/>
      <c r="N269" s="49"/>
    </row>
    <row r="270" spans="1:14" s="14" customFormat="1" ht="13.5" thickBot="1">
      <c r="A270" s="35"/>
      <c r="B270" s="67"/>
      <c r="C270" s="54" t="s">
        <v>519</v>
      </c>
      <c r="D270" s="50" t="s">
        <v>520</v>
      </c>
      <c r="E270" s="51"/>
      <c r="F270" s="57"/>
      <c r="G270" s="57"/>
      <c r="H270" s="56"/>
      <c r="I270" s="56"/>
      <c r="J270" s="56"/>
      <c r="K270" s="56">
        <f t="shared" si="40"/>
        <v>0</v>
      </c>
      <c r="L270" s="56"/>
      <c r="N270" s="49"/>
    </row>
    <row r="271" spans="1:14" s="14" customFormat="1" ht="13.5" thickBot="1">
      <c r="A271" s="35"/>
      <c r="B271" s="67" t="s">
        <v>521</v>
      </c>
      <c r="C271" s="35" t="s">
        <v>522</v>
      </c>
      <c r="D271" s="43" t="s">
        <v>523</v>
      </c>
      <c r="E271" s="55">
        <f>E272+E273</f>
        <v>0</v>
      </c>
      <c r="F271" s="55">
        <f t="shared" ref="F271:L271" si="41">F272+F273</f>
        <v>0</v>
      </c>
      <c r="G271" s="55">
        <f t="shared" si="41"/>
        <v>0</v>
      </c>
      <c r="H271" s="55">
        <f t="shared" si="41"/>
        <v>0</v>
      </c>
      <c r="I271" s="55">
        <f t="shared" si="41"/>
        <v>0</v>
      </c>
      <c r="J271" s="55">
        <f t="shared" si="41"/>
        <v>0</v>
      </c>
      <c r="K271" s="55">
        <f t="shared" si="41"/>
        <v>0</v>
      </c>
      <c r="L271" s="55">
        <f t="shared" si="41"/>
        <v>0</v>
      </c>
      <c r="N271" s="49"/>
    </row>
    <row r="272" spans="1:14" s="14" customFormat="1" ht="26.25" thickBot="1">
      <c r="A272" s="35"/>
      <c r="B272" s="34"/>
      <c r="C272" s="87" t="s">
        <v>524</v>
      </c>
      <c r="D272" s="50" t="s">
        <v>525</v>
      </c>
      <c r="E272" s="51"/>
      <c r="F272" s="88"/>
      <c r="G272" s="88"/>
      <c r="H272" s="88"/>
      <c r="I272" s="88"/>
      <c r="J272" s="88"/>
      <c r="K272" s="56">
        <f t="shared" si="40"/>
        <v>0</v>
      </c>
      <c r="L272" s="89"/>
      <c r="N272" s="49"/>
    </row>
    <row r="273" spans="1:14" s="14" customFormat="1" ht="26.25" thickBot="1">
      <c r="A273" s="35"/>
      <c r="B273" s="34"/>
      <c r="C273" s="87" t="s">
        <v>526</v>
      </c>
      <c r="D273" s="50" t="s">
        <v>527</v>
      </c>
      <c r="E273" s="51"/>
      <c r="F273" s="88"/>
      <c r="G273" s="88"/>
      <c r="H273" s="88"/>
      <c r="I273" s="88"/>
      <c r="J273" s="88"/>
      <c r="K273" s="56">
        <f t="shared" si="40"/>
        <v>0</v>
      </c>
      <c r="L273" s="89"/>
      <c r="N273" s="49"/>
    </row>
    <row r="274" spans="1:14" s="14" customFormat="1" ht="39" thickBot="1">
      <c r="A274" s="38"/>
      <c r="B274" s="67"/>
      <c r="C274" s="99" t="s">
        <v>528</v>
      </c>
      <c r="D274" s="43" t="s">
        <v>529</v>
      </c>
      <c r="E274" s="111">
        <f>E275+E279+E283+E287+E291+E295+E299+E303+E307+E311+E315+E319+E323+E327+E331+E335+E339+E343+E347+E348+E349</f>
        <v>0</v>
      </c>
      <c r="F274" s="111">
        <f t="shared" ref="F274:L274" si="42">F275+F279+F283+F287+F291+F295+F299+F303+F307+F311+F315+F319+F323+F327+F331+F335+F339+F343+F347+F348+F349</f>
        <v>0</v>
      </c>
      <c r="G274" s="111">
        <f t="shared" si="42"/>
        <v>0</v>
      </c>
      <c r="H274" s="111">
        <f t="shared" si="42"/>
        <v>0</v>
      </c>
      <c r="I274" s="111">
        <f t="shared" si="42"/>
        <v>0</v>
      </c>
      <c r="J274" s="111">
        <f t="shared" si="42"/>
        <v>0</v>
      </c>
      <c r="K274" s="111">
        <f t="shared" si="42"/>
        <v>0</v>
      </c>
      <c r="L274" s="111">
        <f t="shared" si="42"/>
        <v>0</v>
      </c>
      <c r="N274" s="49"/>
    </row>
    <row r="275" spans="1:14" s="14" customFormat="1" ht="26.25" thickBot="1">
      <c r="A275" s="38"/>
      <c r="B275" s="67"/>
      <c r="C275" s="99" t="s">
        <v>530</v>
      </c>
      <c r="D275" s="43" t="s">
        <v>531</v>
      </c>
      <c r="E275" s="44"/>
      <c r="F275" s="88"/>
      <c r="G275" s="88"/>
      <c r="H275" s="88"/>
      <c r="I275" s="88"/>
      <c r="J275" s="88"/>
      <c r="K275" s="56">
        <f t="shared" si="40"/>
        <v>0</v>
      </c>
      <c r="L275" s="89"/>
      <c r="N275" s="49"/>
    </row>
    <row r="276" spans="1:14" s="14" customFormat="1" ht="13.5" thickBot="1">
      <c r="A276" s="38"/>
      <c r="B276" s="67"/>
      <c r="C276" s="112" t="s">
        <v>532</v>
      </c>
      <c r="D276" s="50" t="s">
        <v>533</v>
      </c>
      <c r="E276" s="51"/>
      <c r="F276" s="88"/>
      <c r="G276" s="88"/>
      <c r="H276" s="88"/>
      <c r="I276" s="88"/>
      <c r="J276" s="88"/>
      <c r="K276" s="56">
        <f t="shared" si="40"/>
        <v>0</v>
      </c>
      <c r="L276" s="89"/>
      <c r="N276" s="49"/>
    </row>
    <row r="277" spans="1:14" s="14" customFormat="1" ht="13.5" thickBot="1">
      <c r="A277" s="38"/>
      <c r="B277" s="67"/>
      <c r="C277" s="112" t="s">
        <v>534</v>
      </c>
      <c r="D277" s="50" t="s">
        <v>535</v>
      </c>
      <c r="E277" s="51"/>
      <c r="F277" s="88"/>
      <c r="G277" s="88"/>
      <c r="H277" s="88"/>
      <c r="I277" s="88"/>
      <c r="J277" s="88"/>
      <c r="K277" s="56">
        <f t="shared" si="40"/>
        <v>0</v>
      </c>
      <c r="L277" s="89"/>
      <c r="N277" s="49"/>
    </row>
    <row r="278" spans="1:14" s="14" customFormat="1" ht="13.5" thickBot="1">
      <c r="A278" s="38"/>
      <c r="B278" s="67"/>
      <c r="C278" s="112" t="s">
        <v>536</v>
      </c>
      <c r="D278" s="50" t="s">
        <v>537</v>
      </c>
      <c r="E278" s="51"/>
      <c r="F278" s="88"/>
      <c r="G278" s="88"/>
      <c r="H278" s="88"/>
      <c r="I278" s="88"/>
      <c r="J278" s="88"/>
      <c r="K278" s="56">
        <f t="shared" si="40"/>
        <v>0</v>
      </c>
      <c r="L278" s="89"/>
      <c r="N278" s="49"/>
    </row>
    <row r="279" spans="1:14" s="14" customFormat="1" ht="13.5" thickBot="1">
      <c r="A279" s="38"/>
      <c r="B279" s="67"/>
      <c r="C279" s="113" t="s">
        <v>538</v>
      </c>
      <c r="D279" s="43" t="s">
        <v>539</v>
      </c>
      <c r="E279" s="44"/>
      <c r="F279" s="88"/>
      <c r="G279" s="88"/>
      <c r="H279" s="88"/>
      <c r="I279" s="88"/>
      <c r="J279" s="88"/>
      <c r="K279" s="56">
        <f t="shared" si="40"/>
        <v>0</v>
      </c>
      <c r="L279" s="89"/>
      <c r="N279" s="49"/>
    </row>
    <row r="280" spans="1:14" s="14" customFormat="1" ht="13.5" thickBot="1">
      <c r="A280" s="38"/>
      <c r="B280" s="67"/>
      <c r="C280" s="112" t="s">
        <v>532</v>
      </c>
      <c r="D280" s="50" t="s">
        <v>540</v>
      </c>
      <c r="E280" s="51"/>
      <c r="F280" s="88"/>
      <c r="G280" s="88"/>
      <c r="H280" s="88"/>
      <c r="I280" s="88"/>
      <c r="J280" s="88"/>
      <c r="K280" s="56">
        <f t="shared" si="40"/>
        <v>0</v>
      </c>
      <c r="L280" s="89"/>
      <c r="N280" s="49"/>
    </row>
    <row r="281" spans="1:14" s="14" customFormat="1" ht="13.5" thickBot="1">
      <c r="A281" s="38"/>
      <c r="B281" s="67"/>
      <c r="C281" s="112" t="s">
        <v>534</v>
      </c>
      <c r="D281" s="50" t="s">
        <v>541</v>
      </c>
      <c r="E281" s="51"/>
      <c r="F281" s="88"/>
      <c r="G281" s="88"/>
      <c r="H281" s="88"/>
      <c r="I281" s="88"/>
      <c r="J281" s="88"/>
      <c r="K281" s="56">
        <f t="shared" si="40"/>
        <v>0</v>
      </c>
      <c r="L281" s="89"/>
      <c r="N281" s="49"/>
    </row>
    <row r="282" spans="1:14" s="14" customFormat="1" ht="13.5" thickBot="1">
      <c r="A282" s="38"/>
      <c r="B282" s="67"/>
      <c r="C282" s="112" t="s">
        <v>536</v>
      </c>
      <c r="D282" s="50" t="s">
        <v>542</v>
      </c>
      <c r="E282" s="51"/>
      <c r="F282" s="88"/>
      <c r="G282" s="88"/>
      <c r="H282" s="88"/>
      <c r="I282" s="88"/>
      <c r="J282" s="88"/>
      <c r="K282" s="56">
        <f t="shared" si="40"/>
        <v>0</v>
      </c>
      <c r="L282" s="89"/>
      <c r="N282" s="49"/>
    </row>
    <row r="283" spans="1:14" s="14" customFormat="1" ht="13.5" thickBot="1">
      <c r="A283" s="38"/>
      <c r="B283" s="67"/>
      <c r="C283" s="113" t="s">
        <v>543</v>
      </c>
      <c r="D283" s="43" t="s">
        <v>544</v>
      </c>
      <c r="E283" s="44"/>
      <c r="F283" s="88"/>
      <c r="G283" s="88"/>
      <c r="H283" s="88"/>
      <c r="I283" s="88"/>
      <c r="J283" s="88"/>
      <c r="K283" s="56">
        <f t="shared" si="40"/>
        <v>0</v>
      </c>
      <c r="L283" s="89"/>
      <c r="N283" s="49"/>
    </row>
    <row r="284" spans="1:14" s="14" customFormat="1" ht="13.5" thickBot="1">
      <c r="A284" s="38"/>
      <c r="B284" s="67"/>
      <c r="C284" s="112" t="s">
        <v>532</v>
      </c>
      <c r="D284" s="50" t="s">
        <v>545</v>
      </c>
      <c r="E284" s="51"/>
      <c r="F284" s="88"/>
      <c r="G284" s="88"/>
      <c r="H284" s="88"/>
      <c r="I284" s="88"/>
      <c r="J284" s="88"/>
      <c r="K284" s="56">
        <f t="shared" si="40"/>
        <v>0</v>
      </c>
      <c r="L284" s="89"/>
      <c r="N284" s="49"/>
    </row>
    <row r="285" spans="1:14" s="14" customFormat="1" ht="13.5" thickBot="1">
      <c r="A285" s="38"/>
      <c r="B285" s="67"/>
      <c r="C285" s="112" t="s">
        <v>534</v>
      </c>
      <c r="D285" s="50" t="s">
        <v>546</v>
      </c>
      <c r="E285" s="51"/>
      <c r="F285" s="88"/>
      <c r="G285" s="88"/>
      <c r="H285" s="88"/>
      <c r="I285" s="88"/>
      <c r="J285" s="88"/>
      <c r="K285" s="56">
        <f t="shared" si="40"/>
        <v>0</v>
      </c>
      <c r="L285" s="89"/>
      <c r="N285" s="49"/>
    </row>
    <row r="286" spans="1:14" s="14" customFormat="1" ht="13.5" thickBot="1">
      <c r="A286" s="38"/>
      <c r="B286" s="67"/>
      <c r="C286" s="112" t="s">
        <v>536</v>
      </c>
      <c r="D286" s="50" t="s">
        <v>547</v>
      </c>
      <c r="E286" s="51"/>
      <c r="F286" s="88"/>
      <c r="G286" s="88"/>
      <c r="H286" s="88"/>
      <c r="I286" s="88"/>
      <c r="J286" s="88"/>
      <c r="K286" s="56">
        <f t="shared" si="40"/>
        <v>0</v>
      </c>
      <c r="L286" s="89"/>
      <c r="N286" s="49"/>
    </row>
    <row r="287" spans="1:14" s="14" customFormat="1" ht="39" thickBot="1">
      <c r="A287" s="38"/>
      <c r="B287" s="67"/>
      <c r="C287" s="99" t="s">
        <v>548</v>
      </c>
      <c r="D287" s="43" t="s">
        <v>549</v>
      </c>
      <c r="E287" s="44"/>
      <c r="F287" s="88"/>
      <c r="G287" s="88"/>
      <c r="H287" s="88"/>
      <c r="I287" s="88"/>
      <c r="J287" s="88"/>
      <c r="K287" s="56">
        <f t="shared" si="40"/>
        <v>0</v>
      </c>
      <c r="L287" s="89"/>
      <c r="N287" s="49"/>
    </row>
    <row r="288" spans="1:14" s="14" customFormat="1" ht="13.5" thickBot="1">
      <c r="A288" s="38"/>
      <c r="B288" s="67"/>
      <c r="C288" s="112" t="s">
        <v>532</v>
      </c>
      <c r="D288" s="50" t="s">
        <v>550</v>
      </c>
      <c r="E288" s="51"/>
      <c r="F288" s="88"/>
      <c r="G288" s="88"/>
      <c r="H288" s="88"/>
      <c r="I288" s="88"/>
      <c r="J288" s="88"/>
      <c r="K288" s="56">
        <f t="shared" si="40"/>
        <v>0</v>
      </c>
      <c r="L288" s="89"/>
      <c r="N288" s="49"/>
    </row>
    <row r="289" spans="1:14" s="14" customFormat="1" ht="13.5" thickBot="1">
      <c r="A289" s="38"/>
      <c r="B289" s="67"/>
      <c r="C289" s="112" t="s">
        <v>534</v>
      </c>
      <c r="D289" s="50" t="s">
        <v>551</v>
      </c>
      <c r="E289" s="51"/>
      <c r="F289" s="88"/>
      <c r="G289" s="88"/>
      <c r="H289" s="88"/>
      <c r="I289" s="88"/>
      <c r="J289" s="88"/>
      <c r="K289" s="56">
        <f t="shared" si="40"/>
        <v>0</v>
      </c>
      <c r="L289" s="89"/>
      <c r="N289" s="49"/>
    </row>
    <row r="290" spans="1:14" s="14" customFormat="1" ht="13.5" thickBot="1">
      <c r="A290" s="38"/>
      <c r="B290" s="67"/>
      <c r="C290" s="112" t="s">
        <v>536</v>
      </c>
      <c r="D290" s="50" t="s">
        <v>552</v>
      </c>
      <c r="E290" s="51"/>
      <c r="F290" s="88"/>
      <c r="G290" s="88"/>
      <c r="H290" s="88"/>
      <c r="I290" s="88"/>
      <c r="J290" s="88"/>
      <c r="K290" s="56">
        <f t="shared" si="40"/>
        <v>0</v>
      </c>
      <c r="L290" s="89"/>
      <c r="N290" s="49"/>
    </row>
    <row r="291" spans="1:14" s="14" customFormat="1" ht="13.5" thickBot="1">
      <c r="A291" s="38"/>
      <c r="B291" s="67"/>
      <c r="C291" s="113" t="s">
        <v>553</v>
      </c>
      <c r="D291" s="43" t="s">
        <v>554</v>
      </c>
      <c r="E291" s="44"/>
      <c r="F291" s="88"/>
      <c r="G291" s="88"/>
      <c r="H291" s="88"/>
      <c r="I291" s="88"/>
      <c r="J291" s="88"/>
      <c r="K291" s="56">
        <f t="shared" si="40"/>
        <v>0</v>
      </c>
      <c r="L291" s="89"/>
      <c r="N291" s="49"/>
    </row>
    <row r="292" spans="1:14" s="14" customFormat="1" ht="13.5" thickBot="1">
      <c r="A292" s="38"/>
      <c r="B292" s="67"/>
      <c r="C292" s="112" t="s">
        <v>532</v>
      </c>
      <c r="D292" s="50" t="s">
        <v>555</v>
      </c>
      <c r="E292" s="51"/>
      <c r="F292" s="88"/>
      <c r="G292" s="88"/>
      <c r="H292" s="88"/>
      <c r="I292" s="88"/>
      <c r="J292" s="88"/>
      <c r="K292" s="56">
        <f t="shared" si="40"/>
        <v>0</v>
      </c>
      <c r="L292" s="89"/>
      <c r="N292" s="49"/>
    </row>
    <row r="293" spans="1:14" s="14" customFormat="1" ht="13.5" thickBot="1">
      <c r="A293" s="38"/>
      <c r="B293" s="67"/>
      <c r="C293" s="112" t="s">
        <v>534</v>
      </c>
      <c r="D293" s="50" t="s">
        <v>556</v>
      </c>
      <c r="E293" s="51"/>
      <c r="F293" s="88"/>
      <c r="G293" s="88"/>
      <c r="H293" s="88"/>
      <c r="I293" s="88"/>
      <c r="J293" s="88"/>
      <c r="K293" s="56">
        <f t="shared" si="40"/>
        <v>0</v>
      </c>
      <c r="L293" s="89"/>
      <c r="N293" s="49"/>
    </row>
    <row r="294" spans="1:14" s="14" customFormat="1" ht="13.5" thickBot="1">
      <c r="A294" s="38"/>
      <c r="B294" s="67"/>
      <c r="C294" s="112" t="s">
        <v>536</v>
      </c>
      <c r="D294" s="50" t="s">
        <v>557</v>
      </c>
      <c r="E294" s="51"/>
      <c r="F294" s="88"/>
      <c r="G294" s="88"/>
      <c r="H294" s="88"/>
      <c r="I294" s="88"/>
      <c r="J294" s="88"/>
      <c r="K294" s="56">
        <f t="shared" si="40"/>
        <v>0</v>
      </c>
      <c r="L294" s="89"/>
      <c r="N294" s="49"/>
    </row>
    <row r="295" spans="1:14" s="14" customFormat="1" ht="26.25" thickBot="1">
      <c r="A295" s="38"/>
      <c r="B295" s="67"/>
      <c r="C295" s="99" t="s">
        <v>558</v>
      </c>
      <c r="D295" s="43" t="s">
        <v>559</v>
      </c>
      <c r="E295" s="44"/>
      <c r="F295" s="88"/>
      <c r="G295" s="88"/>
      <c r="H295" s="88"/>
      <c r="I295" s="88"/>
      <c r="J295" s="88"/>
      <c r="K295" s="56">
        <f t="shared" si="40"/>
        <v>0</v>
      </c>
      <c r="L295" s="89"/>
      <c r="N295" s="49"/>
    </row>
    <row r="296" spans="1:14" s="14" customFormat="1" ht="13.5" thickBot="1">
      <c r="A296" s="38"/>
      <c r="B296" s="112"/>
      <c r="C296" s="112" t="s">
        <v>532</v>
      </c>
      <c r="D296" s="50" t="s">
        <v>560</v>
      </c>
      <c r="E296" s="51"/>
      <c r="F296" s="88"/>
      <c r="G296" s="88"/>
      <c r="H296" s="88"/>
      <c r="I296" s="88"/>
      <c r="J296" s="88"/>
      <c r="K296" s="56">
        <f t="shared" si="40"/>
        <v>0</v>
      </c>
      <c r="L296" s="89"/>
      <c r="N296" s="49"/>
    </row>
    <row r="297" spans="1:14" s="14" customFormat="1" ht="13.5" thickBot="1">
      <c r="A297" s="38"/>
      <c r="B297" s="112"/>
      <c r="C297" s="112" t="s">
        <v>534</v>
      </c>
      <c r="D297" s="50" t="s">
        <v>561</v>
      </c>
      <c r="E297" s="51"/>
      <c r="F297" s="88"/>
      <c r="G297" s="88"/>
      <c r="H297" s="88"/>
      <c r="I297" s="88"/>
      <c r="J297" s="88"/>
      <c r="K297" s="56">
        <f t="shared" si="40"/>
        <v>0</v>
      </c>
      <c r="L297" s="89"/>
      <c r="N297" s="49"/>
    </row>
    <row r="298" spans="1:14" s="14" customFormat="1" ht="13.5" thickBot="1">
      <c r="A298" s="38"/>
      <c r="B298" s="112"/>
      <c r="C298" s="112" t="s">
        <v>536</v>
      </c>
      <c r="D298" s="50" t="s">
        <v>562</v>
      </c>
      <c r="E298" s="51"/>
      <c r="F298" s="88"/>
      <c r="G298" s="88"/>
      <c r="H298" s="88"/>
      <c r="I298" s="88"/>
      <c r="J298" s="88"/>
      <c r="K298" s="56">
        <f t="shared" si="40"/>
        <v>0</v>
      </c>
      <c r="L298" s="89"/>
      <c r="N298" s="49"/>
    </row>
    <row r="299" spans="1:14" s="14" customFormat="1" ht="26.25" thickBot="1">
      <c r="A299" s="38"/>
      <c r="B299" s="67"/>
      <c r="C299" s="99" t="s">
        <v>563</v>
      </c>
      <c r="D299" s="43" t="s">
        <v>564</v>
      </c>
      <c r="E299" s="44"/>
      <c r="F299" s="88"/>
      <c r="G299" s="88"/>
      <c r="H299" s="88"/>
      <c r="I299" s="88"/>
      <c r="J299" s="88"/>
      <c r="K299" s="56">
        <f t="shared" si="40"/>
        <v>0</v>
      </c>
      <c r="L299" s="89"/>
      <c r="N299" s="49"/>
    </row>
    <row r="300" spans="1:14" s="14" customFormat="1" ht="13.5" thickBot="1">
      <c r="A300" s="38"/>
      <c r="B300" s="67"/>
      <c r="C300" s="112" t="s">
        <v>532</v>
      </c>
      <c r="D300" s="50" t="s">
        <v>565</v>
      </c>
      <c r="E300" s="51"/>
      <c r="F300" s="88"/>
      <c r="G300" s="88"/>
      <c r="H300" s="88"/>
      <c r="I300" s="88"/>
      <c r="J300" s="88"/>
      <c r="K300" s="56">
        <f t="shared" si="40"/>
        <v>0</v>
      </c>
      <c r="L300" s="89"/>
      <c r="N300" s="49"/>
    </row>
    <row r="301" spans="1:14" s="14" customFormat="1" ht="13.5" thickBot="1">
      <c r="A301" s="38"/>
      <c r="B301" s="67"/>
      <c r="C301" s="112" t="s">
        <v>534</v>
      </c>
      <c r="D301" s="50" t="s">
        <v>566</v>
      </c>
      <c r="E301" s="51"/>
      <c r="F301" s="88"/>
      <c r="G301" s="88"/>
      <c r="H301" s="88"/>
      <c r="I301" s="88"/>
      <c r="J301" s="88"/>
      <c r="K301" s="56">
        <f t="shared" si="40"/>
        <v>0</v>
      </c>
      <c r="L301" s="89"/>
      <c r="N301" s="49"/>
    </row>
    <row r="302" spans="1:14" s="14" customFormat="1" ht="13.5" thickBot="1">
      <c r="A302" s="38"/>
      <c r="B302" s="67"/>
      <c r="C302" s="112" t="s">
        <v>536</v>
      </c>
      <c r="D302" s="50" t="s">
        <v>567</v>
      </c>
      <c r="E302" s="51"/>
      <c r="F302" s="88"/>
      <c r="G302" s="88"/>
      <c r="H302" s="88"/>
      <c r="I302" s="88"/>
      <c r="J302" s="88"/>
      <c r="K302" s="56">
        <f t="shared" si="40"/>
        <v>0</v>
      </c>
      <c r="L302" s="89"/>
      <c r="N302" s="49"/>
    </row>
    <row r="303" spans="1:14" s="14" customFormat="1" ht="26.25" thickBot="1">
      <c r="A303" s="38"/>
      <c r="B303" s="67"/>
      <c r="C303" s="99" t="s">
        <v>568</v>
      </c>
      <c r="D303" s="43" t="s">
        <v>569</v>
      </c>
      <c r="E303" s="44"/>
      <c r="F303" s="88"/>
      <c r="G303" s="88"/>
      <c r="H303" s="88"/>
      <c r="I303" s="88"/>
      <c r="J303" s="88"/>
      <c r="K303" s="56">
        <f t="shared" si="40"/>
        <v>0</v>
      </c>
      <c r="L303" s="89"/>
      <c r="N303" s="49"/>
    </row>
    <row r="304" spans="1:14" s="14" customFormat="1" ht="13.5" thickBot="1">
      <c r="A304" s="38"/>
      <c r="B304" s="67"/>
      <c r="C304" s="112" t="s">
        <v>532</v>
      </c>
      <c r="D304" s="50" t="s">
        <v>570</v>
      </c>
      <c r="E304" s="51"/>
      <c r="F304" s="88"/>
      <c r="G304" s="88"/>
      <c r="H304" s="88"/>
      <c r="I304" s="88"/>
      <c r="J304" s="88"/>
      <c r="K304" s="56">
        <f t="shared" si="40"/>
        <v>0</v>
      </c>
      <c r="L304" s="89"/>
      <c r="N304" s="49"/>
    </row>
    <row r="305" spans="1:14" s="14" customFormat="1" ht="13.5" thickBot="1">
      <c r="A305" s="38"/>
      <c r="B305" s="67"/>
      <c r="C305" s="112" t="s">
        <v>534</v>
      </c>
      <c r="D305" s="50" t="s">
        <v>571</v>
      </c>
      <c r="E305" s="51"/>
      <c r="F305" s="88"/>
      <c r="G305" s="88"/>
      <c r="H305" s="88"/>
      <c r="I305" s="88"/>
      <c r="J305" s="88"/>
      <c r="K305" s="56">
        <f t="shared" si="40"/>
        <v>0</v>
      </c>
      <c r="L305" s="89"/>
      <c r="N305" s="49"/>
    </row>
    <row r="306" spans="1:14" s="14" customFormat="1" ht="13.5" thickBot="1">
      <c r="A306" s="38"/>
      <c r="B306" s="67"/>
      <c r="C306" s="112" t="s">
        <v>536</v>
      </c>
      <c r="D306" s="50" t="s">
        <v>567</v>
      </c>
      <c r="E306" s="51"/>
      <c r="F306" s="88"/>
      <c r="G306" s="88"/>
      <c r="H306" s="88"/>
      <c r="I306" s="88"/>
      <c r="J306" s="88"/>
      <c r="K306" s="56">
        <f t="shared" si="40"/>
        <v>0</v>
      </c>
      <c r="L306" s="89"/>
      <c r="N306" s="49"/>
    </row>
    <row r="307" spans="1:14" s="14" customFormat="1" ht="13.5" thickBot="1">
      <c r="A307" s="38"/>
      <c r="B307" s="67"/>
      <c r="C307" s="113" t="s">
        <v>572</v>
      </c>
      <c r="D307" s="43" t="s">
        <v>573</v>
      </c>
      <c r="E307" s="44"/>
      <c r="F307" s="88"/>
      <c r="G307" s="88"/>
      <c r="H307" s="88"/>
      <c r="I307" s="88"/>
      <c r="J307" s="88"/>
      <c r="K307" s="56">
        <f t="shared" si="40"/>
        <v>0</v>
      </c>
      <c r="L307" s="89"/>
      <c r="N307" s="49"/>
    </row>
    <row r="308" spans="1:14" s="14" customFormat="1" ht="13.5" thickBot="1">
      <c r="A308" s="38"/>
      <c r="B308" s="67"/>
      <c r="C308" s="112" t="s">
        <v>532</v>
      </c>
      <c r="D308" s="50" t="s">
        <v>574</v>
      </c>
      <c r="E308" s="51"/>
      <c r="F308" s="88"/>
      <c r="G308" s="88"/>
      <c r="H308" s="88"/>
      <c r="I308" s="88"/>
      <c r="J308" s="88"/>
      <c r="K308" s="56">
        <f t="shared" si="40"/>
        <v>0</v>
      </c>
      <c r="L308" s="89"/>
      <c r="N308" s="49"/>
    </row>
    <row r="309" spans="1:14" s="14" customFormat="1" ht="13.5" thickBot="1">
      <c r="A309" s="38"/>
      <c r="B309" s="67"/>
      <c r="C309" s="112" t="s">
        <v>534</v>
      </c>
      <c r="D309" s="50" t="s">
        <v>575</v>
      </c>
      <c r="E309" s="51"/>
      <c r="F309" s="88"/>
      <c r="G309" s="88"/>
      <c r="H309" s="88"/>
      <c r="I309" s="88"/>
      <c r="J309" s="88"/>
      <c r="K309" s="56">
        <f t="shared" si="40"/>
        <v>0</v>
      </c>
      <c r="L309" s="89"/>
      <c r="N309" s="49"/>
    </row>
    <row r="310" spans="1:14" s="14" customFormat="1" ht="13.5" thickBot="1">
      <c r="A310" s="38"/>
      <c r="B310" s="67"/>
      <c r="C310" s="112" t="s">
        <v>536</v>
      </c>
      <c r="D310" s="50" t="s">
        <v>576</v>
      </c>
      <c r="E310" s="51"/>
      <c r="F310" s="88"/>
      <c r="G310" s="88"/>
      <c r="H310" s="88"/>
      <c r="I310" s="88"/>
      <c r="J310" s="88"/>
      <c r="K310" s="56">
        <f t="shared" si="40"/>
        <v>0</v>
      </c>
      <c r="L310" s="89"/>
      <c r="N310" s="49"/>
    </row>
    <row r="311" spans="1:14" s="14" customFormat="1" ht="13.5" thickBot="1">
      <c r="A311" s="38"/>
      <c r="B311" s="67"/>
      <c r="C311" s="113" t="s">
        <v>577</v>
      </c>
      <c r="D311" s="43" t="s">
        <v>578</v>
      </c>
      <c r="E311" s="44"/>
      <c r="F311" s="88"/>
      <c r="G311" s="88"/>
      <c r="H311" s="88"/>
      <c r="I311" s="88"/>
      <c r="J311" s="88"/>
      <c r="K311" s="56">
        <f t="shared" si="40"/>
        <v>0</v>
      </c>
      <c r="L311" s="89"/>
      <c r="N311" s="49"/>
    </row>
    <row r="312" spans="1:14" s="14" customFormat="1" ht="13.5" thickBot="1">
      <c r="A312" s="38"/>
      <c r="B312" s="67"/>
      <c r="C312" s="112" t="s">
        <v>532</v>
      </c>
      <c r="D312" s="50" t="s">
        <v>579</v>
      </c>
      <c r="E312" s="51"/>
      <c r="F312" s="88"/>
      <c r="G312" s="88"/>
      <c r="H312" s="88"/>
      <c r="I312" s="88"/>
      <c r="J312" s="88"/>
      <c r="K312" s="56">
        <f t="shared" si="40"/>
        <v>0</v>
      </c>
      <c r="L312" s="89"/>
      <c r="N312" s="49"/>
    </row>
    <row r="313" spans="1:14" s="14" customFormat="1" ht="13.5" thickBot="1">
      <c r="A313" s="38"/>
      <c r="B313" s="67"/>
      <c r="C313" s="112" t="s">
        <v>534</v>
      </c>
      <c r="D313" s="50" t="s">
        <v>580</v>
      </c>
      <c r="E313" s="51"/>
      <c r="F313" s="88"/>
      <c r="G313" s="88"/>
      <c r="H313" s="88"/>
      <c r="I313" s="88"/>
      <c r="J313" s="88"/>
      <c r="K313" s="56">
        <f t="shared" si="40"/>
        <v>0</v>
      </c>
      <c r="L313" s="89"/>
      <c r="N313" s="49"/>
    </row>
    <row r="314" spans="1:14" s="14" customFormat="1" ht="13.5" thickBot="1">
      <c r="A314" s="38"/>
      <c r="B314" s="67"/>
      <c r="C314" s="112" t="s">
        <v>536</v>
      </c>
      <c r="D314" s="50" t="s">
        <v>581</v>
      </c>
      <c r="E314" s="51"/>
      <c r="F314" s="88"/>
      <c r="G314" s="88"/>
      <c r="H314" s="88"/>
      <c r="I314" s="88"/>
      <c r="J314" s="88"/>
      <c r="K314" s="56">
        <f t="shared" si="40"/>
        <v>0</v>
      </c>
      <c r="L314" s="89"/>
      <c r="N314" s="49"/>
    </row>
    <row r="315" spans="1:14" s="14" customFormat="1" ht="26.25" thickBot="1">
      <c r="A315" s="38"/>
      <c r="B315" s="67"/>
      <c r="C315" s="99" t="s">
        <v>582</v>
      </c>
      <c r="D315" s="43" t="s">
        <v>583</v>
      </c>
      <c r="E315" s="44"/>
      <c r="F315" s="88"/>
      <c r="G315" s="88"/>
      <c r="H315" s="88"/>
      <c r="I315" s="88"/>
      <c r="J315" s="88"/>
      <c r="K315" s="56">
        <f t="shared" si="40"/>
        <v>0</v>
      </c>
      <c r="L315" s="89"/>
      <c r="N315" s="49"/>
    </row>
    <row r="316" spans="1:14" s="14" customFormat="1" ht="13.5" thickBot="1">
      <c r="A316" s="38"/>
      <c r="B316" s="67"/>
      <c r="C316" s="112" t="s">
        <v>532</v>
      </c>
      <c r="D316" s="50" t="s">
        <v>584</v>
      </c>
      <c r="E316" s="51"/>
      <c r="F316" s="88"/>
      <c r="G316" s="88"/>
      <c r="H316" s="88"/>
      <c r="I316" s="88"/>
      <c r="J316" s="88"/>
      <c r="K316" s="56">
        <f t="shared" si="40"/>
        <v>0</v>
      </c>
      <c r="L316" s="89"/>
      <c r="N316" s="49"/>
    </row>
    <row r="317" spans="1:14" s="14" customFormat="1" ht="13.5" thickBot="1">
      <c r="A317" s="38"/>
      <c r="B317" s="67"/>
      <c r="C317" s="112" t="s">
        <v>534</v>
      </c>
      <c r="D317" s="50" t="s">
        <v>585</v>
      </c>
      <c r="E317" s="51"/>
      <c r="F317" s="88"/>
      <c r="G317" s="88"/>
      <c r="H317" s="88"/>
      <c r="I317" s="88"/>
      <c r="J317" s="88"/>
      <c r="K317" s="56">
        <f t="shared" si="40"/>
        <v>0</v>
      </c>
      <c r="L317" s="89"/>
      <c r="N317" s="49"/>
    </row>
    <row r="318" spans="1:14" s="14" customFormat="1" ht="13.5" thickBot="1">
      <c r="A318" s="38"/>
      <c r="B318" s="67"/>
      <c r="C318" s="112" t="s">
        <v>536</v>
      </c>
      <c r="D318" s="50" t="s">
        <v>586</v>
      </c>
      <c r="E318" s="51"/>
      <c r="F318" s="88"/>
      <c r="G318" s="88"/>
      <c r="H318" s="88"/>
      <c r="I318" s="88"/>
      <c r="J318" s="88"/>
      <c r="K318" s="56">
        <f t="shared" si="40"/>
        <v>0</v>
      </c>
      <c r="L318" s="89"/>
      <c r="N318" s="49"/>
    </row>
    <row r="319" spans="1:14" s="14" customFormat="1" ht="13.5" thickBot="1">
      <c r="A319" s="38"/>
      <c r="B319" s="67"/>
      <c r="C319" s="113" t="s">
        <v>587</v>
      </c>
      <c r="D319" s="43" t="s">
        <v>588</v>
      </c>
      <c r="E319" s="44"/>
      <c r="F319" s="88"/>
      <c r="G319" s="88"/>
      <c r="H319" s="88"/>
      <c r="I319" s="88"/>
      <c r="J319" s="88"/>
      <c r="K319" s="56">
        <f t="shared" si="40"/>
        <v>0</v>
      </c>
      <c r="L319" s="89"/>
      <c r="N319" s="49"/>
    </row>
    <row r="320" spans="1:14" s="14" customFormat="1" ht="13.5" thickBot="1">
      <c r="A320" s="38"/>
      <c r="B320" s="67"/>
      <c r="C320" s="112" t="s">
        <v>532</v>
      </c>
      <c r="D320" s="50" t="s">
        <v>589</v>
      </c>
      <c r="E320" s="51"/>
      <c r="F320" s="88"/>
      <c r="G320" s="88"/>
      <c r="H320" s="88"/>
      <c r="I320" s="88"/>
      <c r="J320" s="88"/>
      <c r="K320" s="56">
        <f t="shared" si="40"/>
        <v>0</v>
      </c>
      <c r="L320" s="89"/>
      <c r="N320" s="49"/>
    </row>
    <row r="321" spans="1:14" s="14" customFormat="1" ht="13.5" thickBot="1">
      <c r="A321" s="38"/>
      <c r="B321" s="67"/>
      <c r="C321" s="112" t="s">
        <v>534</v>
      </c>
      <c r="D321" s="50" t="s">
        <v>590</v>
      </c>
      <c r="E321" s="51"/>
      <c r="F321" s="88"/>
      <c r="G321" s="88"/>
      <c r="H321" s="88"/>
      <c r="I321" s="88"/>
      <c r="J321" s="88"/>
      <c r="K321" s="56">
        <f t="shared" si="40"/>
        <v>0</v>
      </c>
      <c r="L321" s="89"/>
      <c r="N321" s="49"/>
    </row>
    <row r="322" spans="1:14" s="14" customFormat="1" ht="13.5" thickBot="1">
      <c r="A322" s="38"/>
      <c r="B322" s="67"/>
      <c r="C322" s="112" t="s">
        <v>536</v>
      </c>
      <c r="D322" s="50" t="s">
        <v>591</v>
      </c>
      <c r="E322" s="51"/>
      <c r="F322" s="88"/>
      <c r="G322" s="88"/>
      <c r="H322" s="88"/>
      <c r="I322" s="88"/>
      <c r="J322" s="88"/>
      <c r="K322" s="56">
        <f t="shared" si="40"/>
        <v>0</v>
      </c>
      <c r="L322" s="89"/>
      <c r="N322" s="49"/>
    </row>
    <row r="323" spans="1:14" s="14" customFormat="1" ht="13.5" thickBot="1">
      <c r="A323" s="38"/>
      <c r="B323" s="67"/>
      <c r="C323" s="113" t="s">
        <v>592</v>
      </c>
      <c r="D323" s="43" t="s">
        <v>593</v>
      </c>
      <c r="E323" s="44"/>
      <c r="F323" s="88"/>
      <c r="G323" s="88"/>
      <c r="H323" s="88"/>
      <c r="I323" s="88"/>
      <c r="J323" s="88"/>
      <c r="K323" s="56">
        <f t="shared" si="40"/>
        <v>0</v>
      </c>
      <c r="L323" s="89"/>
      <c r="N323" s="49"/>
    </row>
    <row r="324" spans="1:14" s="14" customFormat="1" ht="13.5" thickBot="1">
      <c r="A324" s="38"/>
      <c r="B324" s="67"/>
      <c r="C324" s="112" t="s">
        <v>532</v>
      </c>
      <c r="D324" s="50" t="s">
        <v>594</v>
      </c>
      <c r="E324" s="51"/>
      <c r="F324" s="88"/>
      <c r="G324" s="88"/>
      <c r="H324" s="88"/>
      <c r="I324" s="88"/>
      <c r="J324" s="88"/>
      <c r="K324" s="56">
        <f t="shared" si="40"/>
        <v>0</v>
      </c>
      <c r="L324" s="89"/>
      <c r="N324" s="49"/>
    </row>
    <row r="325" spans="1:14" s="14" customFormat="1" ht="13.5" thickBot="1">
      <c r="A325" s="38"/>
      <c r="B325" s="67"/>
      <c r="C325" s="112" t="s">
        <v>534</v>
      </c>
      <c r="D325" s="50" t="s">
        <v>595</v>
      </c>
      <c r="E325" s="51"/>
      <c r="F325" s="88"/>
      <c r="G325" s="88"/>
      <c r="H325" s="88"/>
      <c r="I325" s="88"/>
      <c r="J325" s="88"/>
      <c r="K325" s="56">
        <f t="shared" si="40"/>
        <v>0</v>
      </c>
      <c r="L325" s="89"/>
      <c r="N325" s="49"/>
    </row>
    <row r="326" spans="1:14" s="14" customFormat="1" ht="13.5" thickBot="1">
      <c r="A326" s="38"/>
      <c r="B326" s="67"/>
      <c r="C326" s="112" t="s">
        <v>536</v>
      </c>
      <c r="D326" s="50" t="s">
        <v>596</v>
      </c>
      <c r="E326" s="51"/>
      <c r="F326" s="88"/>
      <c r="G326" s="88"/>
      <c r="H326" s="88"/>
      <c r="I326" s="88"/>
      <c r="J326" s="88"/>
      <c r="K326" s="56">
        <f t="shared" si="40"/>
        <v>0</v>
      </c>
      <c r="L326" s="89"/>
      <c r="N326" s="49"/>
    </row>
    <row r="327" spans="1:14" s="14" customFormat="1" ht="13.5" thickBot="1">
      <c r="A327" s="38"/>
      <c r="B327" s="67"/>
      <c r="C327" s="113" t="s">
        <v>597</v>
      </c>
      <c r="D327" s="43" t="s">
        <v>598</v>
      </c>
      <c r="E327" s="44"/>
      <c r="F327" s="88"/>
      <c r="G327" s="88"/>
      <c r="H327" s="88"/>
      <c r="I327" s="88"/>
      <c r="J327" s="88"/>
      <c r="K327" s="56">
        <f t="shared" si="40"/>
        <v>0</v>
      </c>
      <c r="L327" s="89"/>
      <c r="N327" s="49"/>
    </row>
    <row r="328" spans="1:14" s="14" customFormat="1" ht="13.5" thickBot="1">
      <c r="A328" s="38"/>
      <c r="B328" s="67"/>
      <c r="C328" s="112" t="s">
        <v>532</v>
      </c>
      <c r="D328" s="50" t="s">
        <v>599</v>
      </c>
      <c r="E328" s="51"/>
      <c r="F328" s="88"/>
      <c r="G328" s="88"/>
      <c r="H328" s="88"/>
      <c r="I328" s="88"/>
      <c r="J328" s="88"/>
      <c r="K328" s="56">
        <f t="shared" ref="K328:K349" si="43">I328-J328</f>
        <v>0</v>
      </c>
      <c r="L328" s="89"/>
      <c r="N328" s="49"/>
    </row>
    <row r="329" spans="1:14" s="14" customFormat="1" ht="13.5" thickBot="1">
      <c r="A329" s="38"/>
      <c r="B329" s="67"/>
      <c r="C329" s="112" t="s">
        <v>534</v>
      </c>
      <c r="D329" s="50" t="s">
        <v>600</v>
      </c>
      <c r="E329" s="51"/>
      <c r="F329" s="88"/>
      <c r="G329" s="88"/>
      <c r="H329" s="88"/>
      <c r="I329" s="88"/>
      <c r="J329" s="88"/>
      <c r="K329" s="56">
        <f t="shared" si="43"/>
        <v>0</v>
      </c>
      <c r="L329" s="89"/>
      <c r="N329" s="49"/>
    </row>
    <row r="330" spans="1:14" s="14" customFormat="1" ht="13.5" thickBot="1">
      <c r="A330" s="38"/>
      <c r="B330" s="67"/>
      <c r="C330" s="112" t="s">
        <v>536</v>
      </c>
      <c r="D330" s="50" t="s">
        <v>601</v>
      </c>
      <c r="E330" s="51"/>
      <c r="F330" s="88"/>
      <c r="G330" s="88"/>
      <c r="H330" s="88"/>
      <c r="I330" s="88"/>
      <c r="J330" s="88"/>
      <c r="K330" s="56">
        <f t="shared" si="43"/>
        <v>0</v>
      </c>
      <c r="L330" s="89"/>
      <c r="N330" s="49"/>
    </row>
    <row r="331" spans="1:14" s="14" customFormat="1" ht="13.5" thickBot="1">
      <c r="A331" s="38"/>
      <c r="B331" s="67"/>
      <c r="C331" s="113" t="s">
        <v>602</v>
      </c>
      <c r="D331" s="43" t="s">
        <v>603</v>
      </c>
      <c r="E331" s="44"/>
      <c r="F331" s="88"/>
      <c r="G331" s="88"/>
      <c r="H331" s="88"/>
      <c r="I331" s="88"/>
      <c r="J331" s="88"/>
      <c r="K331" s="56">
        <f t="shared" si="43"/>
        <v>0</v>
      </c>
      <c r="L331" s="89"/>
      <c r="N331" s="49"/>
    </row>
    <row r="332" spans="1:14" s="14" customFormat="1" ht="13.5" thickBot="1">
      <c r="A332" s="38"/>
      <c r="B332" s="67"/>
      <c r="C332" s="112" t="s">
        <v>532</v>
      </c>
      <c r="D332" s="50" t="s">
        <v>604</v>
      </c>
      <c r="E332" s="51"/>
      <c r="F332" s="88"/>
      <c r="G332" s="88"/>
      <c r="H332" s="88"/>
      <c r="I332" s="88"/>
      <c r="J332" s="88"/>
      <c r="K332" s="56">
        <f t="shared" si="43"/>
        <v>0</v>
      </c>
      <c r="L332" s="89"/>
      <c r="N332" s="49"/>
    </row>
    <row r="333" spans="1:14" s="14" customFormat="1" ht="13.5" thickBot="1">
      <c r="A333" s="38"/>
      <c r="B333" s="67"/>
      <c r="C333" s="112" t="s">
        <v>534</v>
      </c>
      <c r="D333" s="50" t="s">
        <v>605</v>
      </c>
      <c r="E333" s="51"/>
      <c r="F333" s="88"/>
      <c r="G333" s="88"/>
      <c r="H333" s="88"/>
      <c r="I333" s="88"/>
      <c r="J333" s="88"/>
      <c r="K333" s="56">
        <f t="shared" si="43"/>
        <v>0</v>
      </c>
      <c r="L333" s="89"/>
      <c r="N333" s="49"/>
    </row>
    <row r="334" spans="1:14" s="14" customFormat="1" ht="13.5" thickBot="1">
      <c r="A334" s="38"/>
      <c r="B334" s="67"/>
      <c r="C334" s="112" t="s">
        <v>536</v>
      </c>
      <c r="D334" s="50" t="s">
        <v>606</v>
      </c>
      <c r="E334" s="51"/>
      <c r="F334" s="88"/>
      <c r="G334" s="88"/>
      <c r="H334" s="88"/>
      <c r="I334" s="88"/>
      <c r="J334" s="88"/>
      <c r="K334" s="56">
        <f t="shared" si="43"/>
        <v>0</v>
      </c>
      <c r="L334" s="89"/>
      <c r="N334" s="49"/>
    </row>
    <row r="335" spans="1:14" s="14" customFormat="1" ht="13.5" thickBot="1">
      <c r="A335" s="38"/>
      <c r="B335" s="67"/>
      <c r="C335" s="113" t="s">
        <v>607</v>
      </c>
      <c r="D335" s="43" t="s">
        <v>608</v>
      </c>
      <c r="E335" s="44"/>
      <c r="F335" s="88"/>
      <c r="G335" s="88"/>
      <c r="H335" s="88"/>
      <c r="I335" s="88"/>
      <c r="J335" s="88"/>
      <c r="K335" s="56">
        <f t="shared" si="43"/>
        <v>0</v>
      </c>
      <c r="L335" s="89"/>
      <c r="N335" s="49"/>
    </row>
    <row r="336" spans="1:14" s="14" customFormat="1" ht="13.5" thickBot="1">
      <c r="A336" s="38"/>
      <c r="B336" s="67"/>
      <c r="C336" s="112" t="s">
        <v>532</v>
      </c>
      <c r="D336" s="50" t="s">
        <v>609</v>
      </c>
      <c r="E336" s="51"/>
      <c r="F336" s="88"/>
      <c r="G336" s="88"/>
      <c r="H336" s="88"/>
      <c r="I336" s="88"/>
      <c r="J336" s="88"/>
      <c r="K336" s="56">
        <f t="shared" si="43"/>
        <v>0</v>
      </c>
      <c r="L336" s="89"/>
      <c r="N336" s="49"/>
    </row>
    <row r="337" spans="1:14" s="14" customFormat="1" ht="13.5" thickBot="1">
      <c r="A337" s="38"/>
      <c r="B337" s="67"/>
      <c r="C337" s="112" t="s">
        <v>610</v>
      </c>
      <c r="D337" s="50" t="s">
        <v>611</v>
      </c>
      <c r="E337" s="51"/>
      <c r="F337" s="88"/>
      <c r="G337" s="88"/>
      <c r="H337" s="88"/>
      <c r="I337" s="88"/>
      <c r="J337" s="88"/>
      <c r="K337" s="56">
        <f t="shared" si="43"/>
        <v>0</v>
      </c>
      <c r="L337" s="89"/>
      <c r="N337" s="49"/>
    </row>
    <row r="338" spans="1:14" s="14" customFormat="1" ht="13.5" thickBot="1">
      <c r="A338" s="38"/>
      <c r="B338" s="67"/>
      <c r="C338" s="112" t="s">
        <v>536</v>
      </c>
      <c r="D338" s="50" t="s">
        <v>612</v>
      </c>
      <c r="E338" s="51"/>
      <c r="F338" s="88"/>
      <c r="G338" s="88"/>
      <c r="H338" s="88"/>
      <c r="I338" s="88"/>
      <c r="J338" s="88"/>
      <c r="K338" s="56">
        <f t="shared" si="43"/>
        <v>0</v>
      </c>
      <c r="L338" s="89"/>
      <c r="N338" s="49"/>
    </row>
    <row r="339" spans="1:14" s="14" customFormat="1" ht="39" thickBot="1">
      <c r="A339" s="38"/>
      <c r="B339" s="67"/>
      <c r="C339" s="99" t="s">
        <v>613</v>
      </c>
      <c r="D339" s="43" t="s">
        <v>614</v>
      </c>
      <c r="E339" s="44"/>
      <c r="F339" s="88"/>
      <c r="G339" s="88"/>
      <c r="H339" s="88"/>
      <c r="I339" s="88"/>
      <c r="J339" s="88"/>
      <c r="K339" s="56">
        <f t="shared" si="43"/>
        <v>0</v>
      </c>
      <c r="L339" s="89"/>
      <c r="N339" s="49"/>
    </row>
    <row r="340" spans="1:14" s="14" customFormat="1" ht="13.5" thickBot="1">
      <c r="A340" s="38"/>
      <c r="B340" s="67"/>
      <c r="C340" s="112" t="s">
        <v>532</v>
      </c>
      <c r="D340" s="50" t="s">
        <v>615</v>
      </c>
      <c r="E340" s="51"/>
      <c r="F340" s="88"/>
      <c r="G340" s="88"/>
      <c r="H340" s="88"/>
      <c r="I340" s="88"/>
      <c r="J340" s="88"/>
      <c r="K340" s="56">
        <f t="shared" si="43"/>
        <v>0</v>
      </c>
      <c r="L340" s="89"/>
      <c r="N340" s="49"/>
    </row>
    <row r="341" spans="1:14" s="14" customFormat="1" ht="13.5" thickBot="1">
      <c r="A341" s="38"/>
      <c r="B341" s="67"/>
      <c r="C341" s="112" t="s">
        <v>534</v>
      </c>
      <c r="D341" s="50" t="s">
        <v>616</v>
      </c>
      <c r="E341" s="51"/>
      <c r="F341" s="88"/>
      <c r="G341" s="88"/>
      <c r="H341" s="88"/>
      <c r="I341" s="88"/>
      <c r="J341" s="88"/>
      <c r="K341" s="56">
        <f t="shared" si="43"/>
        <v>0</v>
      </c>
      <c r="L341" s="89"/>
      <c r="N341" s="49"/>
    </row>
    <row r="342" spans="1:14" s="14" customFormat="1" ht="13.5" thickBot="1">
      <c r="A342" s="38"/>
      <c r="B342" s="67"/>
      <c r="C342" s="112" t="s">
        <v>536</v>
      </c>
      <c r="D342" s="50" t="s">
        <v>617</v>
      </c>
      <c r="E342" s="51"/>
      <c r="F342" s="88"/>
      <c r="G342" s="88"/>
      <c r="H342" s="88"/>
      <c r="I342" s="88"/>
      <c r="J342" s="88"/>
      <c r="K342" s="56">
        <f t="shared" si="43"/>
        <v>0</v>
      </c>
      <c r="L342" s="89"/>
      <c r="N342" s="49"/>
    </row>
    <row r="343" spans="1:14" s="14" customFormat="1" ht="39" thickBot="1">
      <c r="A343" s="38"/>
      <c r="B343" s="67"/>
      <c r="C343" s="99" t="s">
        <v>618</v>
      </c>
      <c r="D343" s="43" t="s">
        <v>619</v>
      </c>
      <c r="E343" s="44"/>
      <c r="F343" s="88"/>
      <c r="G343" s="88"/>
      <c r="H343" s="88"/>
      <c r="I343" s="88"/>
      <c r="J343" s="88"/>
      <c r="K343" s="56">
        <f t="shared" si="43"/>
        <v>0</v>
      </c>
      <c r="L343" s="89"/>
      <c r="N343" s="49"/>
    </row>
    <row r="344" spans="1:14" s="14" customFormat="1" ht="13.5" thickBot="1">
      <c r="A344" s="38"/>
      <c r="B344" s="67"/>
      <c r="C344" s="112" t="s">
        <v>532</v>
      </c>
      <c r="D344" s="50" t="s">
        <v>620</v>
      </c>
      <c r="E344" s="51"/>
      <c r="F344" s="88"/>
      <c r="G344" s="88"/>
      <c r="H344" s="88"/>
      <c r="I344" s="88"/>
      <c r="J344" s="88"/>
      <c r="K344" s="56">
        <f t="shared" si="43"/>
        <v>0</v>
      </c>
      <c r="L344" s="89"/>
      <c r="N344" s="49"/>
    </row>
    <row r="345" spans="1:14" s="14" customFormat="1" ht="13.5" thickBot="1">
      <c r="A345" s="38"/>
      <c r="B345" s="67"/>
      <c r="C345" s="112" t="s">
        <v>534</v>
      </c>
      <c r="D345" s="50" t="s">
        <v>621</v>
      </c>
      <c r="E345" s="51"/>
      <c r="F345" s="88"/>
      <c r="G345" s="88"/>
      <c r="H345" s="88"/>
      <c r="I345" s="88"/>
      <c r="J345" s="88"/>
      <c r="K345" s="56">
        <f t="shared" si="43"/>
        <v>0</v>
      </c>
      <c r="L345" s="89"/>
      <c r="N345" s="49"/>
    </row>
    <row r="346" spans="1:14" s="14" customFormat="1" ht="13.5" thickBot="1">
      <c r="A346" s="38"/>
      <c r="B346" s="67"/>
      <c r="C346" s="112" t="s">
        <v>536</v>
      </c>
      <c r="D346" s="50" t="s">
        <v>622</v>
      </c>
      <c r="E346" s="51"/>
      <c r="F346" s="88"/>
      <c r="G346" s="88"/>
      <c r="H346" s="88"/>
      <c r="I346" s="88"/>
      <c r="J346" s="88"/>
      <c r="K346" s="56">
        <f t="shared" si="43"/>
        <v>0</v>
      </c>
      <c r="L346" s="89"/>
      <c r="N346" s="49"/>
    </row>
    <row r="347" spans="1:14" s="14" customFormat="1" ht="39" thickBot="1">
      <c r="A347" s="38"/>
      <c r="B347" s="67"/>
      <c r="C347" s="99" t="s">
        <v>623</v>
      </c>
      <c r="D347" s="43" t="s">
        <v>624</v>
      </c>
      <c r="E347" s="44"/>
      <c r="F347" s="88"/>
      <c r="G347" s="88"/>
      <c r="H347" s="88"/>
      <c r="I347" s="88"/>
      <c r="J347" s="88"/>
      <c r="K347" s="56">
        <f t="shared" si="43"/>
        <v>0</v>
      </c>
      <c r="L347" s="89"/>
      <c r="N347" s="49"/>
    </row>
    <row r="348" spans="1:14" s="14" customFormat="1" ht="51.75" thickBot="1">
      <c r="A348" s="38"/>
      <c r="B348" s="67"/>
      <c r="C348" s="99" t="s">
        <v>625</v>
      </c>
      <c r="D348" s="43" t="s">
        <v>626</v>
      </c>
      <c r="E348" s="44"/>
      <c r="F348" s="88"/>
      <c r="G348" s="88"/>
      <c r="H348" s="88"/>
      <c r="I348" s="88"/>
      <c r="J348" s="88"/>
      <c r="K348" s="56">
        <f t="shared" si="43"/>
        <v>0</v>
      </c>
      <c r="L348" s="89"/>
      <c r="N348" s="49"/>
    </row>
    <row r="349" spans="1:14" s="14" customFormat="1" ht="51.75" thickBot="1">
      <c r="A349" s="38"/>
      <c r="B349" s="67"/>
      <c r="C349" s="99" t="s">
        <v>627</v>
      </c>
      <c r="D349" s="43" t="s">
        <v>628</v>
      </c>
      <c r="E349" s="44"/>
      <c r="F349" s="88"/>
      <c r="G349" s="88"/>
      <c r="H349" s="88"/>
      <c r="I349" s="88"/>
      <c r="J349" s="88"/>
      <c r="K349" s="56">
        <f t="shared" si="43"/>
        <v>0</v>
      </c>
      <c r="L349" s="89"/>
      <c r="N349" s="49"/>
    </row>
    <row r="350" spans="1:14" s="14" customFormat="1" ht="13.5" thickBot="1">
      <c r="A350" s="38"/>
      <c r="B350" s="67"/>
      <c r="C350" s="113" t="s">
        <v>629</v>
      </c>
      <c r="D350" s="43" t="s">
        <v>630</v>
      </c>
      <c r="E350" s="93">
        <f t="shared" ref="E350:L350" si="44">E351+E352</f>
        <v>0</v>
      </c>
      <c r="F350" s="93">
        <f t="shared" si="44"/>
        <v>0</v>
      </c>
      <c r="G350" s="93">
        <f t="shared" si="44"/>
        <v>0</v>
      </c>
      <c r="H350" s="93">
        <f t="shared" si="44"/>
        <v>0</v>
      </c>
      <c r="I350" s="93">
        <f t="shared" si="44"/>
        <v>0</v>
      </c>
      <c r="J350" s="93">
        <f t="shared" si="44"/>
        <v>0</v>
      </c>
      <c r="K350" s="93">
        <f t="shared" si="44"/>
        <v>0</v>
      </c>
      <c r="L350" s="93">
        <f t="shared" si="44"/>
        <v>0</v>
      </c>
      <c r="N350" s="49"/>
    </row>
    <row r="351" spans="1:14" s="14" customFormat="1" ht="13.5" thickBot="1">
      <c r="A351" s="38"/>
      <c r="B351" s="67"/>
      <c r="C351" s="34" t="s">
        <v>631</v>
      </c>
      <c r="D351" s="43" t="s">
        <v>632</v>
      </c>
      <c r="E351" s="44"/>
      <c r="F351" s="57"/>
      <c r="G351" s="57"/>
      <c r="H351" s="56"/>
      <c r="I351" s="56"/>
      <c r="J351" s="56"/>
      <c r="K351" s="56">
        <f>I351-J351</f>
        <v>0</v>
      </c>
      <c r="L351" s="56"/>
      <c r="N351" s="49"/>
    </row>
    <row r="352" spans="1:14" s="14" customFormat="1" ht="13.5" thickBot="1">
      <c r="A352" s="38"/>
      <c r="B352" s="67"/>
      <c r="C352" s="113" t="s">
        <v>633</v>
      </c>
      <c r="D352" s="43" t="s">
        <v>634</v>
      </c>
      <c r="E352" s="55">
        <f t="shared" ref="E352:L352" si="45">E353+E354+E355+E356</f>
        <v>0</v>
      </c>
      <c r="F352" s="55">
        <f t="shared" si="45"/>
        <v>0</v>
      </c>
      <c r="G352" s="55">
        <f t="shared" si="45"/>
        <v>0</v>
      </c>
      <c r="H352" s="55">
        <f t="shared" si="45"/>
        <v>0</v>
      </c>
      <c r="I352" s="55">
        <f t="shared" si="45"/>
        <v>0</v>
      </c>
      <c r="J352" s="55">
        <f t="shared" si="45"/>
        <v>0</v>
      </c>
      <c r="K352" s="55">
        <f t="shared" si="45"/>
        <v>0</v>
      </c>
      <c r="L352" s="55">
        <f t="shared" si="45"/>
        <v>0</v>
      </c>
      <c r="N352" s="49"/>
    </row>
    <row r="353" spans="1:14" s="14" customFormat="1" ht="13.5" thickBot="1">
      <c r="A353" s="38"/>
      <c r="B353" s="67"/>
      <c r="C353" s="112" t="s">
        <v>635</v>
      </c>
      <c r="D353" s="50" t="s">
        <v>636</v>
      </c>
      <c r="E353" s="51"/>
      <c r="F353" s="57"/>
      <c r="G353" s="57"/>
      <c r="H353" s="56"/>
      <c r="I353" s="56"/>
      <c r="J353" s="56"/>
      <c r="K353" s="56">
        <f>I353-J353</f>
        <v>0</v>
      </c>
      <c r="L353" s="56"/>
      <c r="N353" s="49"/>
    </row>
    <row r="354" spans="1:14" s="14" customFormat="1" ht="13.5" thickBot="1">
      <c r="A354" s="38"/>
      <c r="B354" s="67"/>
      <c r="C354" s="112" t="s">
        <v>637</v>
      </c>
      <c r="D354" s="50" t="s">
        <v>638</v>
      </c>
      <c r="E354" s="51"/>
      <c r="F354" s="57"/>
      <c r="G354" s="57"/>
      <c r="H354" s="56"/>
      <c r="I354" s="56"/>
      <c r="J354" s="56"/>
      <c r="K354" s="56">
        <f>I354-J354</f>
        <v>0</v>
      </c>
      <c r="L354" s="56"/>
      <c r="N354" s="49"/>
    </row>
    <row r="355" spans="1:14" s="14" customFormat="1" ht="13.5" thickBot="1">
      <c r="A355" s="38"/>
      <c r="B355" s="67"/>
      <c r="C355" s="112" t="s">
        <v>639</v>
      </c>
      <c r="D355" s="50" t="s">
        <v>640</v>
      </c>
      <c r="E355" s="51"/>
      <c r="F355" s="57"/>
      <c r="G355" s="57"/>
      <c r="H355" s="56"/>
      <c r="I355" s="56"/>
      <c r="J355" s="56"/>
      <c r="K355" s="56">
        <f>I355-J355</f>
        <v>0</v>
      </c>
      <c r="L355" s="56"/>
      <c r="N355" s="49"/>
    </row>
    <row r="356" spans="1:14" s="14" customFormat="1" ht="13.5" thickBot="1">
      <c r="A356" s="38"/>
      <c r="B356" s="67"/>
      <c r="C356" s="112" t="s">
        <v>641</v>
      </c>
      <c r="D356" s="50" t="s">
        <v>642</v>
      </c>
      <c r="E356" s="51"/>
      <c r="F356" s="57"/>
      <c r="G356" s="57"/>
      <c r="H356" s="56"/>
      <c r="I356" s="56"/>
      <c r="J356" s="56"/>
      <c r="K356" s="56">
        <f>I356-J356</f>
        <v>0</v>
      </c>
      <c r="L356" s="56"/>
      <c r="N356" s="49"/>
    </row>
    <row r="357" spans="1:14" s="14" customFormat="1" ht="13.5" thickBot="1">
      <c r="A357" s="82" t="s">
        <v>643</v>
      </c>
      <c r="B357" s="35"/>
      <c r="C357" s="65"/>
      <c r="D357" s="43" t="s">
        <v>644</v>
      </c>
      <c r="E357" s="93">
        <f>E358+E359+E360+E361+E362+E363+E364+E365+E366+E367+E368+E369+E370+E371+E372+E373+E374+E375+E376+E377+E378+E379+E380+E381+E382+E383+E384+E385+E386</f>
        <v>0</v>
      </c>
      <c r="F357" s="93">
        <f t="shared" ref="F357:L357" si="46">F358+F359+F360+F361+F362+F363+F364+F365+F366+F367+F368+F369+F370+F371+F372+F373+F374+F375+F376+F377+F378+F379+F380+F381+F382+F383+F384+F385+F386</f>
        <v>0</v>
      </c>
      <c r="G357" s="93">
        <f t="shared" si="46"/>
        <v>0</v>
      </c>
      <c r="H357" s="93">
        <f t="shared" si="46"/>
        <v>0</v>
      </c>
      <c r="I357" s="93">
        <f t="shared" si="46"/>
        <v>0</v>
      </c>
      <c r="J357" s="93">
        <f t="shared" si="46"/>
        <v>0</v>
      </c>
      <c r="K357" s="93">
        <f t="shared" si="46"/>
        <v>0</v>
      </c>
      <c r="L357" s="93">
        <f t="shared" si="46"/>
        <v>0</v>
      </c>
      <c r="N357" s="49"/>
    </row>
    <row r="358" spans="1:14" s="14" customFormat="1" ht="13.5" thickBot="1">
      <c r="A358" s="54"/>
      <c r="B358" s="35"/>
      <c r="C358" s="54" t="s">
        <v>645</v>
      </c>
      <c r="D358" s="43" t="s">
        <v>646</v>
      </c>
      <c r="E358" s="44"/>
      <c r="F358" s="57"/>
      <c r="G358" s="57"/>
      <c r="H358" s="56"/>
      <c r="I358" s="56"/>
      <c r="J358" s="56"/>
      <c r="K358" s="56">
        <f t="shared" ref="K358:K388" si="47">I358-J358</f>
        <v>0</v>
      </c>
      <c r="L358" s="56"/>
      <c r="N358" s="49"/>
    </row>
    <row r="359" spans="1:14" s="14" customFormat="1" ht="13.5" thickBot="1">
      <c r="A359" s="35"/>
      <c r="B359" s="35"/>
      <c r="C359" s="65" t="s">
        <v>647</v>
      </c>
      <c r="D359" s="43" t="s">
        <v>648</v>
      </c>
      <c r="E359" s="44"/>
      <c r="F359" s="57"/>
      <c r="G359" s="57"/>
      <c r="H359" s="56"/>
      <c r="I359" s="56"/>
      <c r="J359" s="56"/>
      <c r="K359" s="56">
        <f t="shared" si="47"/>
        <v>0</v>
      </c>
      <c r="L359" s="56"/>
      <c r="N359" s="49"/>
    </row>
    <row r="360" spans="1:14" s="14" customFormat="1" ht="13.5" thickBot="1">
      <c r="A360" s="35"/>
      <c r="B360" s="35"/>
      <c r="C360" s="65" t="s">
        <v>649</v>
      </c>
      <c r="D360" s="43" t="s">
        <v>650</v>
      </c>
      <c r="E360" s="44"/>
      <c r="F360" s="57"/>
      <c r="G360" s="57"/>
      <c r="H360" s="56"/>
      <c r="I360" s="56"/>
      <c r="J360" s="56"/>
      <c r="K360" s="56">
        <f t="shared" si="47"/>
        <v>0</v>
      </c>
      <c r="L360" s="56"/>
      <c r="N360" s="49"/>
    </row>
    <row r="361" spans="1:14" s="14" customFormat="1" ht="39" thickBot="1">
      <c r="A361" s="35"/>
      <c r="B361" s="35"/>
      <c r="C361" s="76" t="s">
        <v>651</v>
      </c>
      <c r="D361" s="43" t="s">
        <v>652</v>
      </c>
      <c r="E361" s="44"/>
      <c r="F361" s="57"/>
      <c r="G361" s="57"/>
      <c r="H361" s="56"/>
      <c r="I361" s="56"/>
      <c r="J361" s="56"/>
      <c r="K361" s="56">
        <f t="shared" si="47"/>
        <v>0</v>
      </c>
      <c r="L361" s="56"/>
      <c r="N361" s="49"/>
    </row>
    <row r="362" spans="1:14" s="14" customFormat="1" ht="13.5" thickBot="1">
      <c r="A362" s="35"/>
      <c r="B362" s="35"/>
      <c r="C362" s="65" t="s">
        <v>653</v>
      </c>
      <c r="D362" s="43" t="s">
        <v>654</v>
      </c>
      <c r="E362" s="44"/>
      <c r="F362" s="57"/>
      <c r="G362" s="57"/>
      <c r="H362" s="56"/>
      <c r="I362" s="56"/>
      <c r="J362" s="56"/>
      <c r="K362" s="56">
        <f t="shared" si="47"/>
        <v>0</v>
      </c>
      <c r="L362" s="56"/>
      <c r="N362" s="49"/>
    </row>
    <row r="363" spans="1:14" s="14" customFormat="1" ht="13.5" thickBot="1">
      <c r="A363" s="35"/>
      <c r="B363" s="35"/>
      <c r="C363" s="65" t="s">
        <v>655</v>
      </c>
      <c r="D363" s="43" t="s">
        <v>656</v>
      </c>
      <c r="E363" s="44"/>
      <c r="F363" s="57"/>
      <c r="G363" s="57"/>
      <c r="H363" s="56"/>
      <c r="I363" s="56"/>
      <c r="J363" s="56"/>
      <c r="K363" s="56">
        <f t="shared" si="47"/>
        <v>0</v>
      </c>
      <c r="L363" s="56"/>
      <c r="N363" s="49"/>
    </row>
    <row r="364" spans="1:14" s="14" customFormat="1" ht="26.25" thickBot="1">
      <c r="A364" s="35"/>
      <c r="B364" s="35"/>
      <c r="C364" s="114" t="s">
        <v>657</v>
      </c>
      <c r="D364" s="43" t="s">
        <v>658</v>
      </c>
      <c r="E364" s="44"/>
      <c r="F364" s="57"/>
      <c r="G364" s="57"/>
      <c r="H364" s="56"/>
      <c r="I364" s="56"/>
      <c r="J364" s="56"/>
      <c r="K364" s="56">
        <f t="shared" si="47"/>
        <v>0</v>
      </c>
      <c r="L364" s="56"/>
      <c r="N364" s="49"/>
    </row>
    <row r="365" spans="1:14" s="14" customFormat="1" ht="13.5" thickBot="1">
      <c r="A365" s="35"/>
      <c r="B365" s="35"/>
      <c r="C365" s="65" t="s">
        <v>659</v>
      </c>
      <c r="D365" s="43" t="s">
        <v>660</v>
      </c>
      <c r="E365" s="44"/>
      <c r="F365" s="57"/>
      <c r="G365" s="57"/>
      <c r="H365" s="56"/>
      <c r="I365" s="56"/>
      <c r="J365" s="56"/>
      <c r="K365" s="56">
        <f t="shared" si="47"/>
        <v>0</v>
      </c>
      <c r="L365" s="56"/>
      <c r="N365" s="49"/>
    </row>
    <row r="366" spans="1:14" s="14" customFormat="1" ht="13.5" thickBot="1">
      <c r="A366" s="35"/>
      <c r="B366" s="35"/>
      <c r="C366" s="65" t="s">
        <v>661</v>
      </c>
      <c r="D366" s="43" t="s">
        <v>662</v>
      </c>
      <c r="E366" s="44"/>
      <c r="F366" s="57"/>
      <c r="G366" s="57"/>
      <c r="H366" s="56"/>
      <c r="I366" s="56"/>
      <c r="J366" s="56"/>
      <c r="K366" s="56">
        <f t="shared" si="47"/>
        <v>0</v>
      </c>
      <c r="L366" s="56"/>
      <c r="N366" s="49"/>
    </row>
    <row r="367" spans="1:14" s="14" customFormat="1" ht="26.25" thickBot="1">
      <c r="A367" s="35"/>
      <c r="B367" s="35"/>
      <c r="C367" s="103" t="s">
        <v>663</v>
      </c>
      <c r="D367" s="43" t="s">
        <v>664</v>
      </c>
      <c r="E367" s="44"/>
      <c r="F367" s="57"/>
      <c r="G367" s="57"/>
      <c r="H367" s="56"/>
      <c r="I367" s="56"/>
      <c r="J367" s="56"/>
      <c r="K367" s="56">
        <f t="shared" si="47"/>
        <v>0</v>
      </c>
      <c r="L367" s="56"/>
      <c r="N367" s="49"/>
    </row>
    <row r="368" spans="1:14" s="14" customFormat="1" ht="13.5" thickBot="1">
      <c r="A368" s="35"/>
      <c r="B368" s="35"/>
      <c r="C368" s="65" t="s">
        <v>665</v>
      </c>
      <c r="D368" s="43" t="s">
        <v>666</v>
      </c>
      <c r="E368" s="44"/>
      <c r="F368" s="57"/>
      <c r="G368" s="57"/>
      <c r="H368" s="56"/>
      <c r="I368" s="56"/>
      <c r="J368" s="56"/>
      <c r="K368" s="56">
        <f t="shared" si="47"/>
        <v>0</v>
      </c>
      <c r="L368" s="56"/>
      <c r="N368" s="49"/>
    </row>
    <row r="369" spans="1:14" s="14" customFormat="1" ht="13.5" thickBot="1">
      <c r="A369" s="35"/>
      <c r="B369" s="35"/>
      <c r="C369" s="65" t="s">
        <v>667</v>
      </c>
      <c r="D369" s="43" t="s">
        <v>668</v>
      </c>
      <c r="E369" s="44"/>
      <c r="F369" s="57"/>
      <c r="G369" s="57"/>
      <c r="H369" s="56"/>
      <c r="I369" s="56"/>
      <c r="J369" s="56"/>
      <c r="K369" s="56">
        <f t="shared" si="47"/>
        <v>0</v>
      </c>
      <c r="L369" s="56"/>
      <c r="N369" s="49"/>
    </row>
    <row r="370" spans="1:14" s="14" customFormat="1" ht="13.5" thickBot="1">
      <c r="A370" s="35"/>
      <c r="B370" s="35"/>
      <c r="C370" s="65" t="s">
        <v>669</v>
      </c>
      <c r="D370" s="43" t="s">
        <v>670</v>
      </c>
      <c r="E370" s="44"/>
      <c r="F370" s="57"/>
      <c r="G370" s="57"/>
      <c r="H370" s="56"/>
      <c r="I370" s="56"/>
      <c r="J370" s="56"/>
      <c r="K370" s="56">
        <f t="shared" si="47"/>
        <v>0</v>
      </c>
      <c r="L370" s="56"/>
      <c r="N370" s="49"/>
    </row>
    <row r="371" spans="1:14" s="14" customFormat="1" ht="13.5" thickBot="1">
      <c r="A371" s="35"/>
      <c r="B371" s="35"/>
      <c r="C371" s="65" t="s">
        <v>671</v>
      </c>
      <c r="D371" s="43" t="s">
        <v>672</v>
      </c>
      <c r="E371" s="44"/>
      <c r="F371" s="57"/>
      <c r="G371" s="57"/>
      <c r="H371" s="56"/>
      <c r="I371" s="56"/>
      <c r="J371" s="56"/>
      <c r="K371" s="56">
        <f t="shared" si="47"/>
        <v>0</v>
      </c>
      <c r="L371" s="56"/>
      <c r="N371" s="49"/>
    </row>
    <row r="372" spans="1:14" s="14" customFormat="1" ht="13.5" thickBot="1">
      <c r="A372" s="35"/>
      <c r="B372" s="35"/>
      <c r="C372" s="65" t="s">
        <v>673</v>
      </c>
      <c r="D372" s="43" t="s">
        <v>674</v>
      </c>
      <c r="E372" s="44"/>
      <c r="F372" s="57"/>
      <c r="G372" s="57"/>
      <c r="H372" s="56"/>
      <c r="I372" s="56"/>
      <c r="J372" s="56"/>
      <c r="K372" s="56">
        <f t="shared" si="47"/>
        <v>0</v>
      </c>
      <c r="L372" s="56"/>
      <c r="N372" s="49"/>
    </row>
    <row r="373" spans="1:14" s="14" customFormat="1" ht="39" thickBot="1">
      <c r="A373" s="35"/>
      <c r="B373" s="35"/>
      <c r="C373" s="115" t="s">
        <v>675</v>
      </c>
      <c r="D373" s="43" t="s">
        <v>676</v>
      </c>
      <c r="E373" s="44"/>
      <c r="F373" s="57"/>
      <c r="G373" s="57"/>
      <c r="H373" s="56"/>
      <c r="I373" s="56"/>
      <c r="J373" s="56"/>
      <c r="K373" s="56">
        <f t="shared" si="47"/>
        <v>0</v>
      </c>
      <c r="L373" s="56"/>
      <c r="N373" s="49"/>
    </row>
    <row r="374" spans="1:14" s="14" customFormat="1" ht="13.5" thickBot="1">
      <c r="A374" s="35"/>
      <c r="B374" s="43"/>
      <c r="C374" s="65" t="s">
        <v>677</v>
      </c>
      <c r="D374" s="43" t="s">
        <v>678</v>
      </c>
      <c r="E374" s="44"/>
      <c r="F374" s="57"/>
      <c r="G374" s="57"/>
      <c r="H374" s="56"/>
      <c r="I374" s="56"/>
      <c r="J374" s="56"/>
      <c r="K374" s="56">
        <f t="shared" si="47"/>
        <v>0</v>
      </c>
      <c r="L374" s="56"/>
      <c r="N374" s="49"/>
    </row>
    <row r="375" spans="1:14" s="14" customFormat="1" ht="13.5" thickBot="1">
      <c r="A375" s="35"/>
      <c r="B375" s="43"/>
      <c r="C375" s="65" t="s">
        <v>679</v>
      </c>
      <c r="D375" s="43" t="s">
        <v>680</v>
      </c>
      <c r="E375" s="44"/>
      <c r="F375" s="57"/>
      <c r="G375" s="57"/>
      <c r="H375" s="56"/>
      <c r="I375" s="56"/>
      <c r="J375" s="56"/>
      <c r="K375" s="56">
        <f t="shared" si="47"/>
        <v>0</v>
      </c>
      <c r="L375" s="56"/>
      <c r="N375" s="49"/>
    </row>
    <row r="376" spans="1:14" s="14" customFormat="1" ht="13.5" thickBot="1">
      <c r="A376" s="35"/>
      <c r="B376" s="35"/>
      <c r="C376" s="65" t="s">
        <v>681</v>
      </c>
      <c r="D376" s="43" t="s">
        <v>682</v>
      </c>
      <c r="E376" s="44"/>
      <c r="F376" s="57"/>
      <c r="G376" s="57"/>
      <c r="H376" s="56"/>
      <c r="I376" s="56"/>
      <c r="J376" s="56"/>
      <c r="K376" s="56">
        <f t="shared" si="47"/>
        <v>0</v>
      </c>
      <c r="L376" s="56"/>
      <c r="N376" s="49"/>
    </row>
    <row r="377" spans="1:14" s="14" customFormat="1" ht="26.25" thickBot="1">
      <c r="A377" s="35"/>
      <c r="B377" s="54"/>
      <c r="C377" s="76" t="s">
        <v>683</v>
      </c>
      <c r="D377" s="43" t="s">
        <v>684</v>
      </c>
      <c r="E377" s="44"/>
      <c r="F377" s="57"/>
      <c r="G377" s="57"/>
      <c r="H377" s="56"/>
      <c r="I377" s="56"/>
      <c r="J377" s="56"/>
      <c r="K377" s="56">
        <f t="shared" si="47"/>
        <v>0</v>
      </c>
      <c r="L377" s="56"/>
      <c r="N377" s="49"/>
    </row>
    <row r="378" spans="1:14" s="14" customFormat="1" ht="13.5" thickBot="1">
      <c r="A378" s="35"/>
      <c r="B378" s="35"/>
      <c r="C378" s="65" t="s">
        <v>685</v>
      </c>
      <c r="D378" s="43" t="s">
        <v>686</v>
      </c>
      <c r="E378" s="44"/>
      <c r="F378" s="57"/>
      <c r="G378" s="57"/>
      <c r="H378" s="56"/>
      <c r="I378" s="56"/>
      <c r="J378" s="56"/>
      <c r="K378" s="56">
        <f t="shared" si="47"/>
        <v>0</v>
      </c>
      <c r="L378" s="56"/>
      <c r="N378" s="49"/>
    </row>
    <row r="379" spans="1:14" s="14" customFormat="1" ht="13.5" thickBot="1">
      <c r="A379" s="35"/>
      <c r="B379" s="54" t="s">
        <v>687</v>
      </c>
      <c r="C379" s="65" t="s">
        <v>688</v>
      </c>
      <c r="D379" s="43" t="s">
        <v>689</v>
      </c>
      <c r="E379" s="44"/>
      <c r="F379" s="57"/>
      <c r="G379" s="57"/>
      <c r="H379" s="56"/>
      <c r="I379" s="56"/>
      <c r="J379" s="56"/>
      <c r="K379" s="56">
        <f t="shared" si="47"/>
        <v>0</v>
      </c>
      <c r="L379" s="56"/>
      <c r="N379" s="49"/>
    </row>
    <row r="380" spans="1:14" s="14" customFormat="1" ht="13.5" thickBot="1">
      <c r="A380" s="35" t="s">
        <v>690</v>
      </c>
      <c r="B380" s="35"/>
      <c r="C380" s="65" t="s">
        <v>691</v>
      </c>
      <c r="D380" s="43" t="s">
        <v>692</v>
      </c>
      <c r="E380" s="44"/>
      <c r="F380" s="57"/>
      <c r="G380" s="57"/>
      <c r="H380" s="56"/>
      <c r="I380" s="56"/>
      <c r="J380" s="56"/>
      <c r="K380" s="56">
        <f t="shared" si="47"/>
        <v>0</v>
      </c>
      <c r="L380" s="56"/>
      <c r="N380" s="49"/>
    </row>
    <row r="381" spans="1:14" s="14" customFormat="1" ht="26.25" thickBot="1">
      <c r="A381" s="35"/>
      <c r="B381" s="35"/>
      <c r="C381" s="103" t="s">
        <v>693</v>
      </c>
      <c r="D381" s="43" t="s">
        <v>694</v>
      </c>
      <c r="E381" s="44"/>
      <c r="F381" s="57"/>
      <c r="G381" s="57"/>
      <c r="H381" s="56"/>
      <c r="I381" s="56"/>
      <c r="J381" s="56"/>
      <c r="K381" s="56">
        <f t="shared" si="47"/>
        <v>0</v>
      </c>
      <c r="L381" s="56"/>
      <c r="N381" s="49"/>
    </row>
    <row r="382" spans="1:14" s="14" customFormat="1" ht="13.5" thickBot="1">
      <c r="A382" s="35"/>
      <c r="B382" s="35"/>
      <c r="C382" s="103" t="s">
        <v>695</v>
      </c>
      <c r="D382" s="43" t="s">
        <v>696</v>
      </c>
      <c r="E382" s="44"/>
      <c r="F382" s="57"/>
      <c r="G382" s="57"/>
      <c r="H382" s="56"/>
      <c r="I382" s="56"/>
      <c r="J382" s="56"/>
      <c r="K382" s="56">
        <f t="shared" si="47"/>
        <v>0</v>
      </c>
      <c r="L382" s="56"/>
      <c r="N382" s="49"/>
    </row>
    <row r="383" spans="1:14" s="14" customFormat="1" ht="26.25" thickBot="1">
      <c r="A383" s="35"/>
      <c r="B383" s="35"/>
      <c r="C383" s="103" t="s">
        <v>697</v>
      </c>
      <c r="D383" s="43" t="s">
        <v>698</v>
      </c>
      <c r="E383" s="44"/>
      <c r="F383" s="57"/>
      <c r="G383" s="57"/>
      <c r="H383" s="56"/>
      <c r="I383" s="56"/>
      <c r="J383" s="56"/>
      <c r="K383" s="56">
        <f t="shared" si="47"/>
        <v>0</v>
      </c>
      <c r="L383" s="56"/>
      <c r="N383" s="49"/>
    </row>
    <row r="384" spans="1:14" s="14" customFormat="1" ht="13.5" thickBot="1">
      <c r="A384" s="35"/>
      <c r="B384" s="35"/>
      <c r="C384" s="103" t="s">
        <v>699</v>
      </c>
      <c r="D384" s="43" t="s">
        <v>700</v>
      </c>
      <c r="E384" s="44"/>
      <c r="F384" s="57"/>
      <c r="G384" s="57"/>
      <c r="H384" s="56"/>
      <c r="I384" s="56"/>
      <c r="J384" s="56"/>
      <c r="K384" s="56">
        <f t="shared" si="47"/>
        <v>0</v>
      </c>
      <c r="L384" s="56"/>
      <c r="N384" s="49"/>
    </row>
    <row r="385" spans="1:14" s="14" customFormat="1" ht="26.25" thickBot="1">
      <c r="A385" s="35"/>
      <c r="B385" s="35"/>
      <c r="C385" s="103" t="s">
        <v>701</v>
      </c>
      <c r="D385" s="43" t="s">
        <v>702</v>
      </c>
      <c r="E385" s="44"/>
      <c r="F385" s="57"/>
      <c r="G385" s="57"/>
      <c r="H385" s="56"/>
      <c r="I385" s="56"/>
      <c r="J385" s="56"/>
      <c r="K385" s="56">
        <f t="shared" si="47"/>
        <v>0</v>
      </c>
      <c r="L385" s="56"/>
      <c r="N385" s="49"/>
    </row>
    <row r="386" spans="1:14" s="14" customFormat="1" ht="26.25" thickBot="1">
      <c r="A386" s="35"/>
      <c r="B386" s="35"/>
      <c r="C386" s="103" t="s">
        <v>703</v>
      </c>
      <c r="D386" s="43" t="s">
        <v>704</v>
      </c>
      <c r="E386" s="44"/>
      <c r="F386" s="57"/>
      <c r="G386" s="57"/>
      <c r="H386" s="56"/>
      <c r="I386" s="56"/>
      <c r="J386" s="56"/>
      <c r="K386" s="56">
        <f t="shared" si="47"/>
        <v>0</v>
      </c>
      <c r="L386" s="56"/>
      <c r="N386" s="49"/>
    </row>
    <row r="387" spans="1:14" s="14" customFormat="1" ht="26.25" thickBot="1">
      <c r="A387" s="35"/>
      <c r="B387" s="35"/>
      <c r="C387" s="116" t="s">
        <v>705</v>
      </c>
      <c r="D387" s="43" t="s">
        <v>706</v>
      </c>
      <c r="E387" s="44"/>
      <c r="F387" s="88"/>
      <c r="G387" s="88"/>
      <c r="H387" s="88"/>
      <c r="I387" s="88"/>
      <c r="J387" s="88"/>
      <c r="K387" s="56">
        <f t="shared" si="47"/>
        <v>0</v>
      </c>
      <c r="L387" s="89"/>
      <c r="N387" s="49"/>
    </row>
    <row r="388" spans="1:14" s="14" customFormat="1" ht="26.25" thickBot="1">
      <c r="A388" s="35"/>
      <c r="B388" s="35"/>
      <c r="C388" s="99" t="s">
        <v>707</v>
      </c>
      <c r="D388" s="43" t="s">
        <v>708</v>
      </c>
      <c r="E388" s="44"/>
      <c r="F388" s="88"/>
      <c r="G388" s="88"/>
      <c r="H388" s="88"/>
      <c r="I388" s="88"/>
      <c r="J388" s="88"/>
      <c r="K388" s="56">
        <f t="shared" si="47"/>
        <v>0</v>
      </c>
      <c r="L388" s="89"/>
      <c r="N388" s="49"/>
    </row>
    <row r="389" spans="1:14" s="14" customFormat="1" ht="13.5" thickBot="1">
      <c r="A389" s="35" t="s">
        <v>709</v>
      </c>
      <c r="B389" s="35"/>
      <c r="C389" s="65"/>
      <c r="D389" s="43" t="s">
        <v>710</v>
      </c>
      <c r="E389" s="117">
        <f>E390+E399+E402</f>
        <v>0</v>
      </c>
      <c r="F389" s="117">
        <f t="shared" ref="F389:L389" si="48">F390+F399+F402</f>
        <v>0</v>
      </c>
      <c r="G389" s="117">
        <f t="shared" si="48"/>
        <v>0</v>
      </c>
      <c r="H389" s="117">
        <f t="shared" si="48"/>
        <v>0</v>
      </c>
      <c r="I389" s="117">
        <f t="shared" si="48"/>
        <v>0</v>
      </c>
      <c r="J389" s="117">
        <f t="shared" si="48"/>
        <v>0</v>
      </c>
      <c r="K389" s="117">
        <f t="shared" si="48"/>
        <v>0</v>
      </c>
      <c r="L389" s="117">
        <f t="shared" si="48"/>
        <v>206811</v>
      </c>
      <c r="N389" s="49"/>
    </row>
    <row r="390" spans="1:14" s="14" customFormat="1" ht="13.5" thickBot="1">
      <c r="A390" s="35" t="s">
        <v>424</v>
      </c>
      <c r="B390" s="35" t="s">
        <v>711</v>
      </c>
      <c r="C390" s="54"/>
      <c r="D390" s="43" t="s">
        <v>712</v>
      </c>
      <c r="E390" s="118">
        <f>E391+E396+E398</f>
        <v>0</v>
      </c>
      <c r="F390" s="118">
        <f>F391+F396+F398</f>
        <v>0</v>
      </c>
      <c r="G390" s="118">
        <f t="shared" ref="G390:L390" si="49">G391+G396+G398</f>
        <v>0</v>
      </c>
      <c r="H390" s="118">
        <f t="shared" si="49"/>
        <v>0</v>
      </c>
      <c r="I390" s="118">
        <f t="shared" si="49"/>
        <v>0</v>
      </c>
      <c r="J390" s="118">
        <f t="shared" si="49"/>
        <v>0</v>
      </c>
      <c r="K390" s="118">
        <f t="shared" si="49"/>
        <v>0</v>
      </c>
      <c r="L390" s="118">
        <f t="shared" si="49"/>
        <v>206811</v>
      </c>
      <c r="N390" s="49"/>
    </row>
    <row r="391" spans="1:14" s="14" customFormat="1" ht="13.5" thickBot="1">
      <c r="A391" s="42"/>
      <c r="B391" s="35" t="s">
        <v>713</v>
      </c>
      <c r="C391" s="54"/>
      <c r="D391" s="119" t="s">
        <v>714</v>
      </c>
      <c r="E391" s="120">
        <f>E392+E393+E394+E395</f>
        <v>0</v>
      </c>
      <c r="F391" s="120">
        <f>F392+F393+F394+F395</f>
        <v>0</v>
      </c>
      <c r="G391" s="120">
        <f t="shared" ref="G391:L391" si="50">G392+G393+G394+G395</f>
        <v>0</v>
      </c>
      <c r="H391" s="120">
        <f t="shared" si="50"/>
        <v>0</v>
      </c>
      <c r="I391" s="120">
        <f t="shared" si="50"/>
        <v>0</v>
      </c>
      <c r="J391" s="120">
        <f t="shared" si="50"/>
        <v>0</v>
      </c>
      <c r="K391" s="120">
        <f t="shared" si="50"/>
        <v>0</v>
      </c>
      <c r="L391" s="120">
        <f t="shared" si="50"/>
        <v>206811</v>
      </c>
      <c r="N391" s="49"/>
    </row>
    <row r="392" spans="1:14" s="14" customFormat="1" ht="13.5" thickBot="1">
      <c r="A392" s="59"/>
      <c r="B392" s="107"/>
      <c r="C392" s="54" t="s">
        <v>715</v>
      </c>
      <c r="D392" s="121" t="s">
        <v>716</v>
      </c>
      <c r="E392" s="74"/>
      <c r="F392" s="57">
        <v>0</v>
      </c>
      <c r="G392" s="57"/>
      <c r="H392" s="57"/>
      <c r="I392" s="57"/>
      <c r="J392" s="57"/>
      <c r="K392" s="57">
        <f>I392-J392</f>
        <v>0</v>
      </c>
      <c r="L392" s="57">
        <v>139741</v>
      </c>
      <c r="N392" s="49"/>
    </row>
    <row r="393" spans="1:14" s="14" customFormat="1" ht="13.5" thickBot="1">
      <c r="A393" s="59"/>
      <c r="B393" s="35"/>
      <c r="C393" s="65" t="s">
        <v>717</v>
      </c>
      <c r="D393" s="121" t="s">
        <v>718</v>
      </c>
      <c r="E393" s="74"/>
      <c r="F393" s="57">
        <v>0</v>
      </c>
      <c r="G393" s="57">
        <v>0</v>
      </c>
      <c r="H393" s="57">
        <v>0</v>
      </c>
      <c r="I393" s="57">
        <v>0</v>
      </c>
      <c r="J393" s="57">
        <v>0</v>
      </c>
      <c r="K393" s="57">
        <f>I393-J393</f>
        <v>0</v>
      </c>
      <c r="L393" s="57">
        <v>67070</v>
      </c>
      <c r="N393" s="49"/>
    </row>
    <row r="394" spans="1:14" s="14" customFormat="1" ht="13.5" thickBot="1">
      <c r="A394" s="122"/>
      <c r="B394" s="35"/>
      <c r="C394" s="65" t="s">
        <v>719</v>
      </c>
      <c r="D394" s="121" t="s">
        <v>720</v>
      </c>
      <c r="E394" s="74"/>
      <c r="F394" s="57">
        <v>0</v>
      </c>
      <c r="G394" s="57"/>
      <c r="H394" s="57"/>
      <c r="I394" s="57"/>
      <c r="J394" s="57"/>
      <c r="K394" s="57">
        <f>I394-J394</f>
        <v>0</v>
      </c>
      <c r="L394" s="57">
        <v>0</v>
      </c>
      <c r="N394" s="49"/>
    </row>
    <row r="395" spans="1:14" s="14" customFormat="1" ht="13.5" thickBot="1">
      <c r="A395" s="35"/>
      <c r="B395" s="35"/>
      <c r="C395" s="65" t="s">
        <v>721</v>
      </c>
      <c r="D395" s="121" t="s">
        <v>722</v>
      </c>
      <c r="E395" s="74"/>
      <c r="F395" s="123">
        <v>0</v>
      </c>
      <c r="G395" s="57"/>
      <c r="H395" s="57"/>
      <c r="I395" s="57"/>
      <c r="J395" s="57"/>
      <c r="K395" s="57">
        <f>I395-J395</f>
        <v>0</v>
      </c>
      <c r="L395" s="57"/>
      <c r="N395" s="49"/>
    </row>
    <row r="396" spans="1:14" s="14" customFormat="1" ht="13.5" thickBot="1">
      <c r="A396" s="59"/>
      <c r="B396" s="35"/>
      <c r="C396" s="35" t="s">
        <v>723</v>
      </c>
      <c r="D396" s="26" t="s">
        <v>724</v>
      </c>
      <c r="E396" s="55">
        <f>E397</f>
        <v>0</v>
      </c>
      <c r="F396" s="55">
        <f>F397</f>
        <v>0</v>
      </c>
      <c r="G396" s="55">
        <f t="shared" ref="G396:L396" si="51">G397</f>
        <v>0</v>
      </c>
      <c r="H396" s="55">
        <f t="shared" si="51"/>
        <v>0</v>
      </c>
      <c r="I396" s="55">
        <f t="shared" si="51"/>
        <v>0</v>
      </c>
      <c r="J396" s="55">
        <f t="shared" si="51"/>
        <v>0</v>
      </c>
      <c r="K396" s="55">
        <f t="shared" si="51"/>
        <v>0</v>
      </c>
      <c r="L396" s="55">
        <f t="shared" si="51"/>
        <v>0</v>
      </c>
      <c r="N396" s="49"/>
    </row>
    <row r="397" spans="1:14" s="14" customFormat="1" ht="13.5" thickBot="1">
      <c r="A397" s="35"/>
      <c r="B397" s="54"/>
      <c r="C397" s="54" t="s">
        <v>725</v>
      </c>
      <c r="D397" s="50" t="s">
        <v>726</v>
      </c>
      <c r="E397" s="51"/>
      <c r="F397" s="57"/>
      <c r="G397" s="57"/>
      <c r="H397" s="56"/>
      <c r="I397" s="56"/>
      <c r="J397" s="56"/>
      <c r="K397" s="56">
        <f>I397-J397</f>
        <v>0</v>
      </c>
      <c r="L397" s="56"/>
      <c r="N397" s="49"/>
    </row>
    <row r="398" spans="1:14" s="14" customFormat="1" ht="13.5" thickBot="1">
      <c r="A398" s="35"/>
      <c r="B398" s="34"/>
      <c r="C398" s="35" t="s">
        <v>727</v>
      </c>
      <c r="D398" s="43" t="s">
        <v>728</v>
      </c>
      <c r="E398" s="55"/>
      <c r="F398" s="55"/>
      <c r="G398" s="55"/>
      <c r="H398" s="124"/>
      <c r="I398" s="124"/>
      <c r="J398" s="124"/>
      <c r="K398" s="124"/>
      <c r="L398" s="124"/>
      <c r="N398" s="49"/>
    </row>
    <row r="399" spans="1:14" s="14" customFormat="1" ht="13.5" thickBot="1">
      <c r="A399" s="59" t="s">
        <v>729</v>
      </c>
      <c r="B399" s="59"/>
      <c r="C399" s="42"/>
      <c r="D399" s="43" t="s">
        <v>730</v>
      </c>
      <c r="E399" s="93">
        <f t="shared" ref="E399:L400" si="52">E400</f>
        <v>0</v>
      </c>
      <c r="F399" s="93">
        <f t="shared" si="52"/>
        <v>0</v>
      </c>
      <c r="G399" s="93">
        <f t="shared" si="52"/>
        <v>0</v>
      </c>
      <c r="H399" s="93">
        <f t="shared" si="52"/>
        <v>0</v>
      </c>
      <c r="I399" s="93">
        <f t="shared" si="52"/>
        <v>0</v>
      </c>
      <c r="J399" s="93">
        <f t="shared" si="52"/>
        <v>0</v>
      </c>
      <c r="K399" s="93">
        <f t="shared" si="52"/>
        <v>0</v>
      </c>
      <c r="L399" s="93">
        <f t="shared" si="52"/>
        <v>0</v>
      </c>
      <c r="N399" s="49"/>
    </row>
    <row r="400" spans="1:14" s="14" customFormat="1" ht="13.5" thickBot="1">
      <c r="A400" s="59"/>
      <c r="B400" s="35"/>
      <c r="C400" s="35" t="s">
        <v>731</v>
      </c>
      <c r="D400" s="26" t="s">
        <v>732</v>
      </c>
      <c r="E400" s="55">
        <f t="shared" si="52"/>
        <v>0</v>
      </c>
      <c r="F400" s="55">
        <f t="shared" si="52"/>
        <v>0</v>
      </c>
      <c r="G400" s="55">
        <f t="shared" si="52"/>
        <v>0</v>
      </c>
      <c r="H400" s="55">
        <f t="shared" si="52"/>
        <v>0</v>
      </c>
      <c r="I400" s="55">
        <f t="shared" si="52"/>
        <v>0</v>
      </c>
      <c r="J400" s="55">
        <f t="shared" si="52"/>
        <v>0</v>
      </c>
      <c r="K400" s="55">
        <f t="shared" si="52"/>
        <v>0</v>
      </c>
      <c r="L400" s="55">
        <f t="shared" si="52"/>
        <v>0</v>
      </c>
      <c r="N400" s="49"/>
    </row>
    <row r="401" spans="1:14" s="14" customFormat="1" ht="13.5" thickBot="1">
      <c r="A401" s="59"/>
      <c r="B401" s="35"/>
      <c r="C401" s="42" t="s">
        <v>733</v>
      </c>
      <c r="D401" s="50" t="s">
        <v>734</v>
      </c>
      <c r="E401" s="51"/>
      <c r="F401" s="57"/>
      <c r="G401" s="57"/>
      <c r="H401" s="56"/>
      <c r="I401" s="56"/>
      <c r="J401" s="56"/>
      <c r="K401" s="56">
        <f>I401-J401</f>
        <v>0</v>
      </c>
      <c r="L401" s="56"/>
      <c r="N401" s="49"/>
    </row>
    <row r="402" spans="1:14" s="14" customFormat="1" ht="13.5" thickBot="1">
      <c r="A402" s="35" t="s">
        <v>735</v>
      </c>
      <c r="B402" s="35"/>
      <c r="C402" s="42"/>
      <c r="D402" s="43" t="s">
        <v>736</v>
      </c>
      <c r="E402" s="44"/>
      <c r="F402" s="88"/>
      <c r="G402" s="88"/>
      <c r="H402" s="88"/>
      <c r="I402" s="88"/>
      <c r="J402" s="88"/>
      <c r="K402" s="56">
        <f>I402-J402</f>
        <v>0</v>
      </c>
      <c r="L402" s="89"/>
      <c r="N402" s="49"/>
    </row>
    <row r="403" spans="1:14" s="14" customFormat="1" ht="13.5" thickBot="1">
      <c r="A403" s="35" t="s">
        <v>737</v>
      </c>
      <c r="B403" s="35"/>
      <c r="C403" s="54"/>
      <c r="D403" s="125" t="s">
        <v>738</v>
      </c>
      <c r="E403" s="126">
        <f t="shared" ref="E403:L403" si="53">E404+E415</f>
        <v>0</v>
      </c>
      <c r="F403" s="126">
        <f t="shared" si="53"/>
        <v>0</v>
      </c>
      <c r="G403" s="126">
        <f t="shared" si="53"/>
        <v>0</v>
      </c>
      <c r="H403" s="126">
        <f t="shared" si="53"/>
        <v>0</v>
      </c>
      <c r="I403" s="126">
        <f t="shared" si="53"/>
        <v>0</v>
      </c>
      <c r="J403" s="126">
        <f t="shared" si="53"/>
        <v>0</v>
      </c>
      <c r="K403" s="126">
        <f t="shared" si="53"/>
        <v>0</v>
      </c>
      <c r="L403" s="126">
        <f t="shared" si="53"/>
        <v>0</v>
      </c>
      <c r="N403" s="49"/>
    </row>
    <row r="404" spans="1:14" s="14" customFormat="1" ht="13.5" thickBot="1">
      <c r="A404" s="59" t="s">
        <v>739</v>
      </c>
      <c r="B404" s="35"/>
      <c r="C404" s="35"/>
      <c r="D404" s="43" t="s">
        <v>740</v>
      </c>
      <c r="E404" s="93">
        <f t="shared" ref="E404:L404" si="54">E405+E406+E407+E408+E409+E410+E411+E412+E413+E414</f>
        <v>0</v>
      </c>
      <c r="F404" s="93">
        <f t="shared" si="54"/>
        <v>0</v>
      </c>
      <c r="G404" s="93">
        <f t="shared" si="54"/>
        <v>0</v>
      </c>
      <c r="H404" s="93">
        <f t="shared" si="54"/>
        <v>0</v>
      </c>
      <c r="I404" s="93">
        <f t="shared" si="54"/>
        <v>0</v>
      </c>
      <c r="J404" s="93">
        <f t="shared" si="54"/>
        <v>0</v>
      </c>
      <c r="K404" s="93">
        <f t="shared" si="54"/>
        <v>0</v>
      </c>
      <c r="L404" s="93">
        <f t="shared" si="54"/>
        <v>0</v>
      </c>
      <c r="N404" s="49"/>
    </row>
    <row r="405" spans="1:14" s="14" customFormat="1" ht="26.25" thickBot="1">
      <c r="A405" s="54"/>
      <c r="B405" s="35"/>
      <c r="C405" s="127" t="s">
        <v>741</v>
      </c>
      <c r="D405" s="43" t="s">
        <v>742</v>
      </c>
      <c r="E405" s="44"/>
      <c r="F405" s="57"/>
      <c r="G405" s="57"/>
      <c r="H405" s="56"/>
      <c r="I405" s="56"/>
      <c r="J405" s="56"/>
      <c r="K405" s="56">
        <f t="shared" ref="K405:K414" si="55">I405-J405</f>
        <v>0</v>
      </c>
      <c r="L405" s="56"/>
      <c r="N405" s="49"/>
    </row>
    <row r="406" spans="1:14" s="14" customFormat="1" ht="13.5" thickBot="1">
      <c r="A406" s="54"/>
      <c r="B406" s="35"/>
      <c r="C406" s="127" t="s">
        <v>743</v>
      </c>
      <c r="D406" s="43" t="s">
        <v>744</v>
      </c>
      <c r="E406" s="44"/>
      <c r="F406" s="57"/>
      <c r="G406" s="57"/>
      <c r="H406" s="56"/>
      <c r="I406" s="56"/>
      <c r="J406" s="56"/>
      <c r="K406" s="56">
        <f t="shared" si="55"/>
        <v>0</v>
      </c>
      <c r="L406" s="56"/>
      <c r="N406" s="49"/>
    </row>
    <row r="407" spans="1:14" s="14" customFormat="1" ht="26.25" thickBot="1">
      <c r="A407" s="54"/>
      <c r="B407" s="35"/>
      <c r="C407" s="91" t="s">
        <v>745</v>
      </c>
      <c r="D407" s="43" t="s">
        <v>746</v>
      </c>
      <c r="E407" s="44"/>
      <c r="F407" s="57"/>
      <c r="G407" s="57"/>
      <c r="H407" s="56"/>
      <c r="I407" s="56"/>
      <c r="J407" s="56"/>
      <c r="K407" s="56">
        <f t="shared" si="55"/>
        <v>0</v>
      </c>
      <c r="L407" s="56"/>
      <c r="N407" s="49"/>
    </row>
    <row r="408" spans="1:14" s="14" customFormat="1" ht="13.5" thickBot="1">
      <c r="A408" s="54"/>
      <c r="B408" s="128"/>
      <c r="C408" s="92" t="s">
        <v>747</v>
      </c>
      <c r="D408" s="43" t="s">
        <v>748</v>
      </c>
      <c r="E408" s="44"/>
      <c r="F408" s="80"/>
      <c r="G408" s="57"/>
      <c r="H408" s="56"/>
      <c r="I408" s="56"/>
      <c r="J408" s="56"/>
      <c r="K408" s="56">
        <f t="shared" si="55"/>
        <v>0</v>
      </c>
      <c r="L408" s="56"/>
      <c r="N408" s="49"/>
    </row>
    <row r="409" spans="1:14" s="14" customFormat="1" ht="39" thickBot="1">
      <c r="A409" s="35"/>
      <c r="B409" s="129"/>
      <c r="C409" s="92" t="s">
        <v>749</v>
      </c>
      <c r="D409" s="43" t="s">
        <v>750</v>
      </c>
      <c r="E409" s="44"/>
      <c r="F409" s="57"/>
      <c r="G409" s="57"/>
      <c r="H409" s="56"/>
      <c r="I409" s="56"/>
      <c r="J409" s="56"/>
      <c r="K409" s="56">
        <f t="shared" si="55"/>
        <v>0</v>
      </c>
      <c r="L409" s="56"/>
      <c r="N409" s="49"/>
    </row>
    <row r="410" spans="1:14" s="14" customFormat="1" ht="39" thickBot="1">
      <c r="A410" s="42"/>
      <c r="B410" s="129"/>
      <c r="C410" s="92" t="s">
        <v>751</v>
      </c>
      <c r="D410" s="43" t="s">
        <v>752</v>
      </c>
      <c r="E410" s="44"/>
      <c r="F410" s="57"/>
      <c r="G410" s="57"/>
      <c r="H410" s="56"/>
      <c r="I410" s="56"/>
      <c r="J410" s="56"/>
      <c r="K410" s="56">
        <f t="shared" si="55"/>
        <v>0</v>
      </c>
      <c r="L410" s="56"/>
      <c r="N410" s="49"/>
    </row>
    <row r="411" spans="1:14" s="14" customFormat="1" ht="26.25" thickBot="1">
      <c r="A411" s="42"/>
      <c r="B411" s="35"/>
      <c r="C411" s="92" t="s">
        <v>753</v>
      </c>
      <c r="D411" s="43" t="s">
        <v>754</v>
      </c>
      <c r="E411" s="44"/>
      <c r="F411" s="57"/>
      <c r="G411" s="57"/>
      <c r="H411" s="56"/>
      <c r="I411" s="56"/>
      <c r="J411" s="56"/>
      <c r="K411" s="56">
        <f t="shared" si="55"/>
        <v>0</v>
      </c>
      <c r="L411" s="56"/>
      <c r="N411" s="49"/>
    </row>
    <row r="412" spans="1:14" s="14" customFormat="1" ht="26.25" thickBot="1">
      <c r="A412" s="54"/>
      <c r="B412" s="35"/>
      <c r="C412" s="92" t="s">
        <v>755</v>
      </c>
      <c r="D412" s="43" t="s">
        <v>756</v>
      </c>
      <c r="E412" s="44"/>
      <c r="F412" s="57"/>
      <c r="G412" s="57"/>
      <c r="H412" s="56"/>
      <c r="I412" s="56"/>
      <c r="J412" s="56"/>
      <c r="K412" s="56">
        <f t="shared" si="55"/>
        <v>0</v>
      </c>
      <c r="L412" s="56"/>
      <c r="N412" s="49"/>
    </row>
    <row r="413" spans="1:14" s="14" customFormat="1" ht="39" thickBot="1">
      <c r="A413" s="54"/>
      <c r="B413" s="35"/>
      <c r="C413" s="92" t="s">
        <v>757</v>
      </c>
      <c r="D413" s="43" t="s">
        <v>758</v>
      </c>
      <c r="E413" s="44"/>
      <c r="F413" s="57"/>
      <c r="G413" s="57"/>
      <c r="H413" s="56"/>
      <c r="I413" s="56"/>
      <c r="J413" s="56"/>
      <c r="K413" s="56">
        <f t="shared" si="55"/>
        <v>0</v>
      </c>
      <c r="L413" s="56"/>
      <c r="N413" s="49"/>
    </row>
    <row r="414" spans="1:14" s="14" customFormat="1" ht="13.5" thickBot="1">
      <c r="A414" s="54"/>
      <c r="B414" s="35"/>
      <c r="C414" s="67" t="s">
        <v>759</v>
      </c>
      <c r="D414" s="43" t="s">
        <v>760</v>
      </c>
      <c r="E414" s="44"/>
      <c r="F414" s="57"/>
      <c r="G414" s="57"/>
      <c r="H414" s="56"/>
      <c r="I414" s="56"/>
      <c r="J414" s="56"/>
      <c r="K414" s="56">
        <f t="shared" si="55"/>
        <v>0</v>
      </c>
      <c r="L414" s="56"/>
      <c r="N414" s="49"/>
    </row>
    <row r="415" spans="1:14" s="131" customFormat="1" ht="13.5" thickBot="1">
      <c r="A415" s="34"/>
      <c r="B415" s="34" t="s">
        <v>761</v>
      </c>
      <c r="C415" s="35"/>
      <c r="D415" s="130" t="s">
        <v>762</v>
      </c>
      <c r="E415" s="93">
        <f>E416+E421+E425</f>
        <v>0</v>
      </c>
      <c r="F415" s="93">
        <f t="shared" ref="F415:L415" si="56">F416+F421+F425</f>
        <v>0</v>
      </c>
      <c r="G415" s="93">
        <f t="shared" si="56"/>
        <v>0</v>
      </c>
      <c r="H415" s="93">
        <f t="shared" si="56"/>
        <v>0</v>
      </c>
      <c r="I415" s="93">
        <f t="shared" si="56"/>
        <v>0</v>
      </c>
      <c r="J415" s="93">
        <f t="shared" si="56"/>
        <v>0</v>
      </c>
      <c r="K415" s="93">
        <f t="shared" si="56"/>
        <v>0</v>
      </c>
      <c r="L415" s="93">
        <f t="shared" si="56"/>
        <v>0</v>
      </c>
      <c r="N415" s="49"/>
    </row>
    <row r="416" spans="1:14" s="14" customFormat="1" ht="13.5" thickBot="1">
      <c r="A416" s="35"/>
      <c r="B416" s="35"/>
      <c r="C416" s="34" t="s">
        <v>763</v>
      </c>
      <c r="D416" s="43" t="s">
        <v>764</v>
      </c>
      <c r="E416" s="55">
        <f t="shared" ref="E416:L416" si="57">E417+E418+E419+E420</f>
        <v>0</v>
      </c>
      <c r="F416" s="55">
        <f t="shared" si="57"/>
        <v>0</v>
      </c>
      <c r="G416" s="55">
        <f t="shared" si="57"/>
        <v>0</v>
      </c>
      <c r="H416" s="55">
        <f t="shared" si="57"/>
        <v>0</v>
      </c>
      <c r="I416" s="55">
        <f t="shared" si="57"/>
        <v>0</v>
      </c>
      <c r="J416" s="55">
        <f t="shared" si="57"/>
        <v>0</v>
      </c>
      <c r="K416" s="55">
        <f t="shared" si="57"/>
        <v>0</v>
      </c>
      <c r="L416" s="55">
        <f t="shared" si="57"/>
        <v>0</v>
      </c>
      <c r="N416" s="49"/>
    </row>
    <row r="417" spans="1:14" s="14" customFormat="1" ht="13.5" thickBot="1">
      <c r="A417" s="35"/>
      <c r="B417" s="35"/>
      <c r="C417" s="65" t="s">
        <v>765</v>
      </c>
      <c r="D417" s="50" t="s">
        <v>766</v>
      </c>
      <c r="E417" s="51"/>
      <c r="F417" s="57"/>
      <c r="G417" s="57"/>
      <c r="H417" s="56"/>
      <c r="I417" s="56"/>
      <c r="J417" s="56"/>
      <c r="K417" s="56">
        <f>I417-J417</f>
        <v>0</v>
      </c>
      <c r="L417" s="56"/>
      <c r="N417" s="49"/>
    </row>
    <row r="418" spans="1:14" s="14" customFormat="1" ht="13.5" thickBot="1">
      <c r="A418" s="35"/>
      <c r="B418" s="35"/>
      <c r="C418" s="65" t="s">
        <v>767</v>
      </c>
      <c r="D418" s="50" t="s">
        <v>768</v>
      </c>
      <c r="E418" s="51"/>
      <c r="F418" s="57"/>
      <c r="G418" s="57"/>
      <c r="H418" s="56"/>
      <c r="I418" s="56"/>
      <c r="J418" s="56"/>
      <c r="K418" s="56">
        <f>I418-J418</f>
        <v>0</v>
      </c>
      <c r="L418" s="56"/>
      <c r="N418" s="49"/>
    </row>
    <row r="419" spans="1:14" s="14" customFormat="1" ht="13.5" thickBot="1">
      <c r="A419" s="35"/>
      <c r="B419" s="35"/>
      <c r="C419" s="65" t="s">
        <v>769</v>
      </c>
      <c r="D419" s="50" t="s">
        <v>770</v>
      </c>
      <c r="E419" s="51"/>
      <c r="F419" s="57"/>
      <c r="G419" s="57"/>
      <c r="H419" s="56"/>
      <c r="I419" s="56"/>
      <c r="J419" s="56"/>
      <c r="K419" s="56">
        <f>I419-J419</f>
        <v>0</v>
      </c>
      <c r="L419" s="56"/>
      <c r="N419" s="49"/>
    </row>
    <row r="420" spans="1:14" s="14" customFormat="1" ht="13.5" thickBot="1">
      <c r="A420" s="35"/>
      <c r="B420" s="34"/>
      <c r="C420" s="65" t="s">
        <v>771</v>
      </c>
      <c r="D420" s="50" t="s">
        <v>772</v>
      </c>
      <c r="E420" s="51"/>
      <c r="F420" s="57"/>
      <c r="G420" s="57"/>
      <c r="H420" s="56"/>
      <c r="I420" s="56"/>
      <c r="J420" s="56"/>
      <c r="K420" s="56">
        <f>I420-J420</f>
        <v>0</v>
      </c>
      <c r="L420" s="56"/>
      <c r="N420" s="49"/>
    </row>
    <row r="421" spans="1:14" s="14" customFormat="1" ht="13.5" thickBot="1">
      <c r="A421" s="35"/>
      <c r="B421" s="35"/>
      <c r="C421" s="34" t="s">
        <v>773</v>
      </c>
      <c r="D421" s="43" t="s">
        <v>774</v>
      </c>
      <c r="E421" s="55">
        <f t="shared" ref="E421:L421" si="58">E422+E423+E424</f>
        <v>0</v>
      </c>
      <c r="F421" s="55">
        <f t="shared" si="58"/>
        <v>0</v>
      </c>
      <c r="G421" s="55">
        <f t="shared" si="58"/>
        <v>0</v>
      </c>
      <c r="H421" s="55">
        <f t="shared" si="58"/>
        <v>0</v>
      </c>
      <c r="I421" s="55">
        <f t="shared" si="58"/>
        <v>0</v>
      </c>
      <c r="J421" s="55">
        <f t="shared" si="58"/>
        <v>0</v>
      </c>
      <c r="K421" s="55">
        <f t="shared" si="58"/>
        <v>0</v>
      </c>
      <c r="L421" s="55">
        <f t="shared" si="58"/>
        <v>0</v>
      </c>
      <c r="N421" s="49"/>
    </row>
    <row r="422" spans="1:14" s="14" customFormat="1" ht="13.5" thickBot="1">
      <c r="A422" s="35"/>
      <c r="B422" s="35"/>
      <c r="C422" s="65" t="s">
        <v>775</v>
      </c>
      <c r="D422" s="50" t="s">
        <v>776</v>
      </c>
      <c r="E422" s="51"/>
      <c r="F422" s="57"/>
      <c r="G422" s="57"/>
      <c r="H422" s="56"/>
      <c r="I422" s="56"/>
      <c r="J422" s="56"/>
      <c r="K422" s="56">
        <f t="shared" ref="K422:K428" si="59">I422-J422</f>
        <v>0</v>
      </c>
      <c r="L422" s="56"/>
      <c r="N422" s="49"/>
    </row>
    <row r="423" spans="1:14" s="14" customFormat="1" ht="13.5" thickBot="1">
      <c r="A423" s="35"/>
      <c r="B423" s="35"/>
      <c r="C423" s="65" t="s">
        <v>777</v>
      </c>
      <c r="D423" s="50" t="s">
        <v>778</v>
      </c>
      <c r="E423" s="51"/>
      <c r="F423" s="57"/>
      <c r="G423" s="57"/>
      <c r="H423" s="56"/>
      <c r="I423" s="56"/>
      <c r="J423" s="56"/>
      <c r="K423" s="56">
        <f t="shared" si="59"/>
        <v>0</v>
      </c>
      <c r="L423" s="56"/>
      <c r="N423" s="49"/>
    </row>
    <row r="424" spans="1:14" s="14" customFormat="1" ht="13.5" thickBot="1">
      <c r="A424" s="35"/>
      <c r="B424" s="35" t="s">
        <v>424</v>
      </c>
      <c r="C424" s="65" t="s">
        <v>779</v>
      </c>
      <c r="D424" s="50" t="s">
        <v>780</v>
      </c>
      <c r="E424" s="51"/>
      <c r="F424" s="57"/>
      <c r="G424" s="57"/>
      <c r="H424" s="56"/>
      <c r="I424" s="56"/>
      <c r="J424" s="56"/>
      <c r="K424" s="56">
        <f t="shared" si="59"/>
        <v>0</v>
      </c>
      <c r="L424" s="56"/>
      <c r="N424" s="49"/>
    </row>
    <row r="425" spans="1:14" s="14" customFormat="1" ht="26.25" thickBot="1">
      <c r="A425" s="35"/>
      <c r="B425" s="35"/>
      <c r="C425" s="92" t="s">
        <v>781</v>
      </c>
      <c r="D425" s="43" t="s">
        <v>782</v>
      </c>
      <c r="E425" s="44"/>
      <c r="F425" s="88"/>
      <c r="G425" s="88"/>
      <c r="H425" s="88"/>
      <c r="I425" s="88"/>
      <c r="J425" s="88"/>
      <c r="K425" s="56">
        <f t="shared" si="59"/>
        <v>0</v>
      </c>
      <c r="L425" s="89"/>
      <c r="N425" s="49"/>
    </row>
    <row r="426" spans="1:14" s="14" customFormat="1" ht="13.5" thickBot="1">
      <c r="A426" s="132" t="s">
        <v>783</v>
      </c>
      <c r="B426" s="132"/>
      <c r="C426" s="132"/>
      <c r="D426" s="43" t="s">
        <v>784</v>
      </c>
      <c r="E426" s="93">
        <f>E427</f>
        <v>0</v>
      </c>
      <c r="F426" s="93">
        <f>F427</f>
        <v>0</v>
      </c>
      <c r="G426" s="93">
        <f t="shared" ref="G426:L427" si="60">G427</f>
        <v>0</v>
      </c>
      <c r="H426" s="118">
        <f t="shared" si="60"/>
        <v>-2356</v>
      </c>
      <c r="I426" s="118">
        <f t="shared" si="60"/>
        <v>-2356</v>
      </c>
      <c r="J426" s="118">
        <f t="shared" si="60"/>
        <v>-2356</v>
      </c>
      <c r="K426" s="133">
        <f t="shared" si="59"/>
        <v>0</v>
      </c>
      <c r="L426" s="93">
        <f t="shared" si="60"/>
        <v>0</v>
      </c>
      <c r="N426" s="49"/>
    </row>
    <row r="427" spans="1:14" s="14" customFormat="1" ht="39" thickBot="1">
      <c r="A427" s="99"/>
      <c r="B427" s="99"/>
      <c r="C427" s="99" t="s">
        <v>785</v>
      </c>
      <c r="D427" s="134" t="s">
        <v>786</v>
      </c>
      <c r="E427" s="135">
        <f>E428</f>
        <v>0</v>
      </c>
      <c r="F427" s="135">
        <f>F428</f>
        <v>0</v>
      </c>
      <c r="G427" s="135">
        <f t="shared" si="60"/>
        <v>0</v>
      </c>
      <c r="H427" s="120">
        <v>-2356</v>
      </c>
      <c r="I427" s="120">
        <f>H427</f>
        <v>-2356</v>
      </c>
      <c r="J427" s="120">
        <f>I427</f>
        <v>-2356</v>
      </c>
      <c r="K427" s="136">
        <f t="shared" si="59"/>
        <v>0</v>
      </c>
      <c r="L427" s="135">
        <f t="shared" si="60"/>
        <v>0</v>
      </c>
      <c r="N427" s="49"/>
    </row>
    <row r="428" spans="1:14" s="14" customFormat="1" ht="26.25" thickBot="1">
      <c r="A428" s="35"/>
      <c r="B428" s="34"/>
      <c r="C428" s="92" t="s">
        <v>787</v>
      </c>
      <c r="D428" s="43" t="s">
        <v>788</v>
      </c>
      <c r="E428" s="44"/>
      <c r="F428" s="57"/>
      <c r="G428" s="57"/>
      <c r="H428" s="56">
        <v>0</v>
      </c>
      <c r="I428" s="56">
        <f>H428</f>
        <v>0</v>
      </c>
      <c r="J428" s="56">
        <f>I428</f>
        <v>0</v>
      </c>
      <c r="K428" s="56">
        <f t="shared" si="59"/>
        <v>0</v>
      </c>
      <c r="L428" s="56"/>
      <c r="N428" s="49"/>
    </row>
    <row r="429" spans="1:14" s="14" customFormat="1" ht="13.5" thickBot="1">
      <c r="A429" s="34" t="s">
        <v>789</v>
      </c>
      <c r="B429" s="34"/>
      <c r="C429" s="42"/>
      <c r="D429" s="137">
        <v>90</v>
      </c>
      <c r="E429" s="93">
        <f t="shared" ref="E429:L429" si="61">E430+E431+E432</f>
        <v>0</v>
      </c>
      <c r="F429" s="93">
        <f t="shared" si="61"/>
        <v>0</v>
      </c>
      <c r="G429" s="93">
        <f t="shared" si="61"/>
        <v>0</v>
      </c>
      <c r="H429" s="93">
        <f t="shared" si="61"/>
        <v>0</v>
      </c>
      <c r="I429" s="93">
        <f t="shared" si="61"/>
        <v>0</v>
      </c>
      <c r="J429" s="93">
        <f t="shared" si="61"/>
        <v>0</v>
      </c>
      <c r="K429" s="93">
        <f t="shared" si="61"/>
        <v>0</v>
      </c>
      <c r="L429" s="93">
        <f t="shared" si="61"/>
        <v>0</v>
      </c>
      <c r="N429" s="49"/>
    </row>
    <row r="430" spans="1:14" s="14" customFormat="1" ht="13.5" thickBot="1">
      <c r="A430" s="34"/>
      <c r="B430" s="34" t="s">
        <v>790</v>
      </c>
      <c r="C430" s="34"/>
      <c r="D430" s="137" t="s">
        <v>791</v>
      </c>
      <c r="E430" s="44"/>
      <c r="F430" s="57"/>
      <c r="G430" s="57"/>
      <c r="H430" s="56"/>
      <c r="I430" s="56"/>
      <c r="J430" s="56"/>
      <c r="K430" s="56">
        <f>I430-J430</f>
        <v>0</v>
      </c>
      <c r="L430" s="56"/>
      <c r="N430" s="49"/>
    </row>
    <row r="431" spans="1:14" s="14" customFormat="1" ht="13.5" thickBot="1">
      <c r="A431" s="34"/>
      <c r="B431" s="34" t="s">
        <v>792</v>
      </c>
      <c r="C431" s="34"/>
      <c r="D431" s="137" t="s">
        <v>793</v>
      </c>
      <c r="E431" s="44"/>
      <c r="F431" s="57"/>
      <c r="G431" s="57"/>
      <c r="H431" s="56"/>
      <c r="I431" s="56"/>
      <c r="J431" s="56"/>
      <c r="K431" s="56">
        <f>I431-J431</f>
        <v>0</v>
      </c>
      <c r="L431" s="56"/>
      <c r="N431" s="49"/>
    </row>
    <row r="432" spans="1:14" s="14" customFormat="1" ht="13.5" thickBot="1">
      <c r="A432" s="34"/>
      <c r="B432" s="138" t="s">
        <v>794</v>
      </c>
      <c r="C432" s="34"/>
      <c r="D432" s="137" t="s">
        <v>795</v>
      </c>
      <c r="E432" s="44"/>
      <c r="F432" s="57"/>
      <c r="G432" s="57"/>
      <c r="H432" s="56"/>
      <c r="I432" s="56"/>
      <c r="J432" s="56"/>
      <c r="K432" s="56">
        <f>I432-J432</f>
        <v>0</v>
      </c>
      <c r="L432" s="56"/>
      <c r="N432" s="49"/>
    </row>
    <row r="433" spans="1:14" s="14" customFormat="1">
      <c r="A433" s="139"/>
      <c r="B433" s="139"/>
      <c r="C433" s="139"/>
      <c r="D433" s="140"/>
      <c r="E433" s="141"/>
      <c r="F433" s="142"/>
      <c r="G433" s="142"/>
      <c r="H433" s="142"/>
      <c r="I433" s="142"/>
      <c r="J433" s="142"/>
      <c r="K433" s="142"/>
      <c r="L433" s="143"/>
      <c r="N433" s="49"/>
    </row>
    <row r="434" spans="1:14" s="14" customFormat="1">
      <c r="A434" s="139"/>
      <c r="B434" s="139"/>
      <c r="C434" s="144"/>
      <c r="D434" s="145"/>
      <c r="E434" s="146"/>
      <c r="F434" s="146"/>
      <c r="G434" s="147"/>
      <c r="H434" s="147"/>
      <c r="I434" s="142"/>
      <c r="J434" s="142"/>
      <c r="K434" s="142"/>
      <c r="L434" s="143"/>
      <c r="N434" s="49"/>
    </row>
    <row r="435" spans="1:14" s="14" customFormat="1">
      <c r="A435" s="139"/>
      <c r="B435" s="139"/>
      <c r="C435" s="144" t="s">
        <v>796</v>
      </c>
      <c r="D435" s="148"/>
      <c r="E435" s="148"/>
      <c r="F435" s="144"/>
      <c r="G435" s="144"/>
      <c r="H435" s="144"/>
      <c r="I435" s="149"/>
      <c r="J435" s="149"/>
      <c r="K435" s="149"/>
      <c r="L435" s="150"/>
      <c r="N435" s="49"/>
    </row>
    <row r="436" spans="1:14" s="14" customFormat="1">
      <c r="A436" s="139"/>
      <c r="B436" s="139"/>
      <c r="C436" s="151" t="s">
        <v>797</v>
      </c>
      <c r="D436" s="148"/>
      <c r="E436" s="148"/>
      <c r="F436" s="152"/>
      <c r="G436" s="152"/>
      <c r="H436" s="152"/>
      <c r="I436" s="153"/>
      <c r="J436" s="153"/>
      <c r="K436" s="149"/>
      <c r="L436" s="150"/>
    </row>
    <row r="437" spans="1:14" s="14" customFormat="1">
      <c r="A437" s="139"/>
      <c r="B437" s="154"/>
      <c r="C437" s="144" t="s">
        <v>798</v>
      </c>
      <c r="D437" s="148"/>
      <c r="E437" s="148"/>
      <c r="F437" s="144"/>
      <c r="G437" s="144"/>
      <c r="H437" s="144"/>
      <c r="I437" s="155"/>
      <c r="J437" s="149"/>
      <c r="K437" s="149"/>
      <c r="L437" s="150"/>
    </row>
    <row r="438" spans="1:14" s="14" customFormat="1">
      <c r="A438" s="155"/>
      <c r="B438" s="156"/>
      <c r="C438" s="157"/>
      <c r="D438" s="158"/>
      <c r="E438" s="158"/>
      <c r="F438" s="159"/>
      <c r="G438" s="159"/>
      <c r="H438" s="159"/>
      <c r="I438" s="158"/>
      <c r="J438" s="159"/>
      <c r="K438" s="149"/>
      <c r="L438" s="150"/>
    </row>
    <row r="439" spans="1:14" s="14" customFormat="1">
      <c r="A439" s="155"/>
      <c r="B439" s="160"/>
      <c r="C439" s="161"/>
      <c r="D439" s="148"/>
      <c r="E439" s="148"/>
      <c r="F439" s="155"/>
      <c r="G439" s="155"/>
      <c r="H439" s="155"/>
      <c r="I439" s="155"/>
      <c r="J439" s="139"/>
      <c r="K439" s="149"/>
      <c r="L439" s="150"/>
    </row>
    <row r="440" spans="1:14" s="14" customFormat="1">
      <c r="A440" s="155"/>
      <c r="B440" s="160"/>
      <c r="C440" s="162" t="s">
        <v>799</v>
      </c>
      <c r="D440" s="162"/>
      <c r="E440" s="162"/>
      <c r="F440" s="162"/>
      <c r="G440" s="162"/>
      <c r="H440" s="162"/>
      <c r="I440" s="162"/>
      <c r="J440" s="162"/>
      <c r="K440" s="162"/>
      <c r="L440" s="150"/>
    </row>
    <row r="441" spans="1:14" s="14" customFormat="1">
      <c r="A441" s="155"/>
      <c r="B441" s="139"/>
      <c r="C441" s="163" t="s">
        <v>800</v>
      </c>
      <c r="D441" s="163"/>
      <c r="E441" s="148"/>
      <c r="F441" s="150"/>
      <c r="G441" s="150"/>
      <c r="H441" s="150"/>
      <c r="I441" s="163" t="s">
        <v>801</v>
      </c>
      <c r="J441" s="163"/>
      <c r="K441" s="163"/>
      <c r="L441" s="139"/>
    </row>
    <row r="442" spans="1:14" s="14" customFormat="1">
      <c r="A442" s="139"/>
      <c r="B442" s="139"/>
      <c r="C442" s="164" t="s">
        <v>802</v>
      </c>
      <c r="D442" s="164"/>
      <c r="E442" s="165"/>
      <c r="F442" s="150"/>
      <c r="G442" s="150"/>
      <c r="H442" s="150"/>
      <c r="I442" s="164" t="s">
        <v>803</v>
      </c>
      <c r="J442" s="164"/>
      <c r="K442" s="164"/>
      <c r="L442" s="150"/>
    </row>
    <row r="443" spans="1:14" ht="15">
      <c r="A443" s="139"/>
      <c r="B443" s="139"/>
      <c r="C443" s="166" t="s">
        <v>804</v>
      </c>
      <c r="D443" s="167"/>
      <c r="E443" s="168"/>
      <c r="F443" s="139"/>
      <c r="G443" s="139"/>
      <c r="H443" s="139"/>
      <c r="I443" s="169" t="s">
        <v>805</v>
      </c>
      <c r="J443" s="169"/>
      <c r="K443" s="169"/>
      <c r="L443" s="139"/>
    </row>
    <row r="444" spans="1:14" ht="15">
      <c r="A444" s="139"/>
      <c r="B444" s="139"/>
      <c r="C444" s="170" t="s">
        <v>806</v>
      </c>
      <c r="D444" s="170"/>
      <c r="E444" s="140"/>
      <c r="F444" s="171"/>
      <c r="G444" s="172"/>
      <c r="H444" s="171"/>
      <c r="I444" s="171"/>
    </row>
    <row r="445" spans="1:14">
      <c r="A445" s="139"/>
      <c r="B445" s="139"/>
      <c r="C445" s="139"/>
      <c r="D445" s="139"/>
      <c r="E445" s="140"/>
    </row>
    <row r="446" spans="1:14">
      <c r="A446" s="139"/>
      <c r="B446" s="139"/>
      <c r="C446" s="139"/>
      <c r="D446" s="139"/>
      <c r="E446" s="140"/>
    </row>
    <row r="447" spans="1:14">
      <c r="A447" s="139"/>
      <c r="B447" s="139"/>
      <c r="C447" s="139"/>
      <c r="D447" s="139"/>
      <c r="E447" s="140"/>
    </row>
    <row r="448" spans="1:14">
      <c r="A448" s="139"/>
      <c r="B448" s="139"/>
      <c r="C448" s="139"/>
      <c r="D448" s="139"/>
      <c r="E448" s="140"/>
    </row>
    <row r="449" spans="1:5">
      <c r="A449" s="139"/>
      <c r="B449" s="139"/>
      <c r="C449" s="139"/>
      <c r="D449" s="139"/>
      <c r="E449" s="140"/>
    </row>
    <row r="450" spans="1:5">
      <c r="A450" s="139"/>
      <c r="B450" s="139"/>
      <c r="C450" s="139"/>
      <c r="D450" s="139"/>
      <c r="E450" s="140"/>
    </row>
    <row r="451" spans="1:5">
      <c r="A451" s="139"/>
      <c r="B451" s="139"/>
      <c r="C451" s="139"/>
      <c r="D451" s="139"/>
      <c r="E451" s="140"/>
    </row>
    <row r="452" spans="1:5">
      <c r="A452" s="139"/>
      <c r="B452" s="139"/>
      <c r="C452" s="139"/>
      <c r="D452" s="139"/>
      <c r="E452" s="140"/>
    </row>
    <row r="453" spans="1:5">
      <c r="A453" s="139"/>
      <c r="B453" s="139"/>
      <c r="C453" s="139"/>
      <c r="D453" s="139"/>
      <c r="E453" s="140"/>
    </row>
    <row r="454" spans="1:5">
      <c r="A454" s="139"/>
      <c r="B454" s="139"/>
      <c r="C454" s="139"/>
      <c r="D454" s="139"/>
      <c r="E454" s="140"/>
    </row>
    <row r="455" spans="1:5">
      <c r="A455" s="139"/>
      <c r="B455" s="139"/>
      <c r="C455" s="139"/>
      <c r="D455" s="139"/>
      <c r="E455" s="140"/>
    </row>
    <row r="456" spans="1:5">
      <c r="A456" s="139"/>
      <c r="B456" s="139"/>
      <c r="C456" s="139"/>
      <c r="D456" s="139"/>
      <c r="E456" s="140"/>
    </row>
    <row r="457" spans="1:5">
      <c r="A457" s="139"/>
      <c r="B457" s="139"/>
      <c r="C457" s="139"/>
      <c r="D457" s="139"/>
      <c r="E457" s="140"/>
    </row>
    <row r="458" spans="1:5">
      <c r="A458" s="139"/>
      <c r="B458" s="139"/>
      <c r="C458" s="139"/>
      <c r="D458" s="139"/>
      <c r="E458" s="140"/>
    </row>
    <row r="459" spans="1:5">
      <c r="A459" s="139"/>
      <c r="B459" s="139"/>
      <c r="C459" s="139"/>
      <c r="D459" s="139"/>
      <c r="E459" s="140"/>
    </row>
    <row r="460" spans="1:5">
      <c r="A460" s="139"/>
      <c r="B460" s="139"/>
      <c r="C460" s="139"/>
      <c r="D460" s="139"/>
      <c r="E460" s="140"/>
    </row>
    <row r="461" spans="1:5">
      <c r="A461" s="139"/>
      <c r="B461" s="139"/>
      <c r="C461" s="139"/>
      <c r="D461" s="139"/>
      <c r="E461" s="140"/>
    </row>
    <row r="462" spans="1:5">
      <c r="A462" s="139"/>
      <c r="B462" s="139"/>
      <c r="C462" s="139"/>
      <c r="D462" s="139"/>
      <c r="E462" s="140"/>
    </row>
    <row r="463" spans="1:5">
      <c r="A463" s="139"/>
      <c r="B463" s="139"/>
      <c r="C463" s="139"/>
      <c r="D463" s="139"/>
      <c r="E463" s="140"/>
    </row>
    <row r="464" spans="1:5">
      <c r="A464" s="139"/>
      <c r="B464" s="139"/>
      <c r="C464" s="139"/>
      <c r="D464" s="139"/>
      <c r="E464" s="140"/>
    </row>
    <row r="465" spans="1:5">
      <c r="A465" s="139"/>
      <c r="B465" s="139"/>
      <c r="C465" s="139"/>
      <c r="D465" s="139"/>
      <c r="E465" s="140"/>
    </row>
    <row r="466" spans="1:5">
      <c r="A466" s="139"/>
      <c r="B466" s="139"/>
      <c r="C466" s="139"/>
      <c r="D466" s="139"/>
      <c r="E466" s="140"/>
    </row>
    <row r="467" spans="1:5">
      <c r="A467" s="139"/>
      <c r="B467" s="139"/>
      <c r="C467" s="139"/>
      <c r="D467" s="139"/>
      <c r="E467" s="140"/>
    </row>
    <row r="468" spans="1:5">
      <c r="A468" s="139"/>
      <c r="B468" s="139"/>
      <c r="C468" s="139"/>
      <c r="D468" s="139"/>
      <c r="E468" s="140"/>
    </row>
    <row r="469" spans="1:5">
      <c r="A469" s="139"/>
      <c r="B469" s="139"/>
      <c r="C469" s="139"/>
      <c r="D469" s="139"/>
      <c r="E469" s="140"/>
    </row>
    <row r="470" spans="1:5">
      <c r="A470" s="139"/>
      <c r="B470" s="139"/>
      <c r="C470" s="139"/>
      <c r="D470" s="139"/>
      <c r="E470" s="140"/>
    </row>
    <row r="471" spans="1:5">
      <c r="A471" s="139"/>
      <c r="B471" s="139"/>
      <c r="C471" s="139"/>
      <c r="D471" s="139"/>
      <c r="E471" s="140"/>
    </row>
    <row r="472" spans="1:5">
      <c r="A472" s="139"/>
      <c r="B472" s="139"/>
      <c r="C472" s="139"/>
      <c r="D472" s="139"/>
      <c r="E472" s="140"/>
    </row>
    <row r="473" spans="1:5">
      <c r="A473" s="139"/>
      <c r="B473" s="139"/>
      <c r="C473" s="139"/>
      <c r="D473" s="139"/>
      <c r="E473" s="140"/>
    </row>
    <row r="474" spans="1:5">
      <c r="A474" s="139"/>
      <c r="B474" s="139"/>
      <c r="C474" s="139"/>
      <c r="D474" s="139"/>
      <c r="E474" s="140"/>
    </row>
    <row r="475" spans="1:5">
      <c r="A475" s="139"/>
      <c r="B475" s="139"/>
      <c r="C475" s="139"/>
      <c r="D475" s="139"/>
      <c r="E475" s="140"/>
    </row>
    <row r="476" spans="1:5">
      <c r="A476" s="139"/>
      <c r="B476" s="139"/>
      <c r="C476" s="139"/>
      <c r="D476" s="139"/>
      <c r="E476" s="140"/>
    </row>
    <row r="477" spans="1:5">
      <c r="A477" s="139"/>
      <c r="B477" s="139"/>
      <c r="C477" s="139"/>
      <c r="D477" s="139"/>
      <c r="E477" s="140"/>
    </row>
    <row r="478" spans="1:5">
      <c r="A478" s="139"/>
      <c r="B478" s="139"/>
      <c r="C478" s="139"/>
      <c r="D478" s="139"/>
      <c r="E478" s="140"/>
    </row>
    <row r="479" spans="1:5">
      <c r="A479" s="139"/>
      <c r="B479" s="139"/>
      <c r="C479" s="139"/>
      <c r="D479" s="139"/>
      <c r="E479" s="140"/>
    </row>
    <row r="480" spans="1:5">
      <c r="A480" s="139"/>
      <c r="B480" s="139"/>
      <c r="C480" s="139"/>
      <c r="D480" s="139"/>
      <c r="E480" s="140"/>
    </row>
    <row r="481" spans="1:5">
      <c r="A481" s="139"/>
      <c r="B481" s="139"/>
      <c r="C481" s="139"/>
      <c r="D481" s="139"/>
      <c r="E481" s="140"/>
    </row>
    <row r="482" spans="1:5">
      <c r="A482" s="139"/>
      <c r="B482" s="139"/>
      <c r="C482" s="139"/>
      <c r="D482" s="139"/>
      <c r="E482" s="140"/>
    </row>
    <row r="483" spans="1:5">
      <c r="A483" s="139"/>
      <c r="B483" s="139"/>
      <c r="C483" s="139"/>
      <c r="D483" s="139"/>
      <c r="E483" s="140"/>
    </row>
    <row r="484" spans="1:5">
      <c r="A484" s="139"/>
      <c r="B484" s="139"/>
      <c r="C484" s="139"/>
      <c r="D484" s="139"/>
      <c r="E484" s="140"/>
    </row>
    <row r="485" spans="1:5">
      <c r="A485" s="139"/>
      <c r="B485" s="139"/>
      <c r="C485" s="139"/>
      <c r="D485" s="139"/>
      <c r="E485" s="140"/>
    </row>
    <row r="486" spans="1:5">
      <c r="A486" s="139"/>
      <c r="B486" s="139"/>
      <c r="C486" s="139"/>
      <c r="D486" s="139"/>
      <c r="E486" s="140"/>
    </row>
    <row r="487" spans="1:5">
      <c r="A487" s="139"/>
      <c r="B487" s="139"/>
      <c r="C487" s="139"/>
      <c r="D487" s="139"/>
      <c r="E487" s="140"/>
    </row>
    <row r="488" spans="1:5">
      <c r="A488" s="139"/>
      <c r="B488" s="139"/>
      <c r="C488" s="139"/>
      <c r="D488" s="139"/>
      <c r="E488" s="140"/>
    </row>
    <row r="489" spans="1:5">
      <c r="A489" s="139"/>
      <c r="B489" s="139"/>
      <c r="C489" s="139"/>
      <c r="D489" s="139"/>
      <c r="E489" s="140"/>
    </row>
    <row r="490" spans="1:5">
      <c r="A490" s="139"/>
      <c r="B490" s="139"/>
      <c r="C490" s="139"/>
      <c r="D490" s="139"/>
      <c r="E490" s="140"/>
    </row>
    <row r="491" spans="1:5">
      <c r="A491" s="139"/>
      <c r="B491" s="139"/>
      <c r="C491" s="139"/>
      <c r="D491" s="139"/>
      <c r="E491" s="140"/>
    </row>
    <row r="492" spans="1:5">
      <c r="A492" s="139"/>
      <c r="B492" s="139"/>
      <c r="C492" s="139"/>
      <c r="D492" s="139"/>
      <c r="E492" s="140"/>
    </row>
    <row r="493" spans="1:5">
      <c r="A493" s="139"/>
      <c r="B493" s="139"/>
      <c r="C493" s="139"/>
      <c r="D493" s="139"/>
      <c r="E493" s="140"/>
    </row>
    <row r="494" spans="1:5">
      <c r="A494" s="139"/>
      <c r="B494" s="139"/>
      <c r="C494" s="139"/>
      <c r="D494" s="139"/>
      <c r="E494" s="140"/>
    </row>
    <row r="495" spans="1:5">
      <c r="A495" s="139"/>
      <c r="B495" s="139"/>
      <c r="C495" s="139"/>
      <c r="D495" s="139"/>
      <c r="E495" s="140"/>
    </row>
    <row r="496" spans="1:5">
      <c r="A496" s="139"/>
      <c r="B496" s="139"/>
      <c r="C496" s="139"/>
      <c r="D496" s="139"/>
      <c r="E496" s="140"/>
    </row>
    <row r="497" spans="1:5">
      <c r="A497" s="139"/>
      <c r="B497" s="139"/>
      <c r="C497" s="139"/>
      <c r="D497" s="139"/>
      <c r="E497" s="140"/>
    </row>
    <row r="498" spans="1:5">
      <c r="A498" s="139"/>
      <c r="B498" s="139"/>
      <c r="C498" s="139"/>
      <c r="D498" s="139"/>
      <c r="E498" s="140"/>
    </row>
    <row r="499" spans="1:5">
      <c r="A499" s="139"/>
      <c r="B499" s="139"/>
      <c r="C499" s="139"/>
      <c r="D499" s="139"/>
      <c r="E499" s="140"/>
    </row>
    <row r="500" spans="1:5">
      <c r="A500" s="139"/>
      <c r="B500" s="139"/>
      <c r="C500" s="139"/>
      <c r="D500" s="139"/>
      <c r="E500" s="140"/>
    </row>
    <row r="501" spans="1:5">
      <c r="A501" s="139"/>
      <c r="B501" s="139"/>
      <c r="C501" s="139"/>
      <c r="D501" s="139"/>
      <c r="E501" s="140"/>
    </row>
    <row r="502" spans="1:5">
      <c r="A502" s="139"/>
      <c r="B502" s="139"/>
      <c r="C502" s="139"/>
      <c r="D502" s="139"/>
      <c r="E502" s="140"/>
    </row>
    <row r="503" spans="1:5">
      <c r="A503" s="139"/>
      <c r="B503" s="139"/>
      <c r="C503" s="139"/>
      <c r="D503" s="139"/>
      <c r="E503" s="140"/>
    </row>
    <row r="504" spans="1:5">
      <c r="A504" s="139"/>
      <c r="B504" s="139"/>
      <c r="C504" s="139"/>
      <c r="D504" s="139"/>
      <c r="E504" s="140"/>
    </row>
    <row r="505" spans="1:5">
      <c r="A505" s="139"/>
      <c r="B505" s="139"/>
      <c r="C505" s="139"/>
      <c r="D505" s="139"/>
      <c r="E505" s="140"/>
    </row>
    <row r="506" spans="1:5">
      <c r="A506" s="139"/>
      <c r="B506" s="139"/>
      <c r="C506" s="139"/>
      <c r="D506" s="139"/>
      <c r="E506" s="140"/>
    </row>
    <row r="507" spans="1:5">
      <c r="A507" s="139"/>
      <c r="B507" s="139"/>
      <c r="C507" s="139"/>
      <c r="D507" s="139"/>
      <c r="E507" s="140"/>
    </row>
    <row r="508" spans="1:5">
      <c r="A508" s="139"/>
      <c r="B508" s="139"/>
      <c r="C508" s="139"/>
      <c r="D508" s="139"/>
      <c r="E508" s="140"/>
    </row>
    <row r="509" spans="1:5">
      <c r="A509" s="139"/>
      <c r="B509" s="139"/>
      <c r="C509" s="139"/>
      <c r="D509" s="139"/>
      <c r="E509" s="140"/>
    </row>
    <row r="510" spans="1:5">
      <c r="A510" s="139"/>
      <c r="B510" s="139"/>
      <c r="C510" s="139"/>
      <c r="D510" s="139"/>
      <c r="E510" s="140"/>
    </row>
    <row r="511" spans="1:5">
      <c r="A511" s="139"/>
      <c r="B511" s="139"/>
      <c r="C511" s="139"/>
      <c r="D511" s="139"/>
      <c r="E511" s="140"/>
    </row>
    <row r="512" spans="1:5">
      <c r="A512" s="139"/>
      <c r="B512" s="139"/>
      <c r="C512" s="139"/>
      <c r="D512" s="139"/>
      <c r="E512" s="140"/>
    </row>
    <row r="513" spans="1:5">
      <c r="A513" s="139"/>
      <c r="B513" s="139"/>
      <c r="C513" s="139"/>
      <c r="D513" s="139"/>
      <c r="E513" s="140"/>
    </row>
    <row r="514" spans="1:5">
      <c r="A514" s="139"/>
      <c r="B514" s="139"/>
      <c r="C514" s="139"/>
      <c r="D514" s="139"/>
      <c r="E514" s="140"/>
    </row>
    <row r="515" spans="1:5">
      <c r="A515" s="139"/>
      <c r="B515" s="139"/>
      <c r="C515" s="139"/>
      <c r="D515" s="139"/>
      <c r="E515" s="140"/>
    </row>
    <row r="516" spans="1:5">
      <c r="A516" s="139"/>
      <c r="B516" s="139"/>
      <c r="C516" s="139"/>
      <c r="D516" s="139"/>
      <c r="E516" s="140"/>
    </row>
    <row r="517" spans="1:5">
      <c r="A517" s="139"/>
      <c r="B517" s="139"/>
      <c r="C517" s="139"/>
      <c r="D517" s="139"/>
      <c r="E517" s="140"/>
    </row>
    <row r="518" spans="1:5">
      <c r="A518" s="139"/>
      <c r="B518" s="139"/>
      <c r="C518" s="139"/>
      <c r="D518" s="139"/>
      <c r="E518" s="140"/>
    </row>
    <row r="519" spans="1:5">
      <c r="A519" s="139"/>
      <c r="B519" s="139"/>
      <c r="C519" s="139"/>
      <c r="D519" s="139"/>
      <c r="E519" s="140"/>
    </row>
    <row r="520" spans="1:5">
      <c r="A520" s="139"/>
      <c r="B520" s="139"/>
      <c r="C520" s="139"/>
      <c r="D520" s="139"/>
      <c r="E520" s="140"/>
    </row>
    <row r="521" spans="1:5">
      <c r="A521" s="139"/>
      <c r="B521" s="139"/>
      <c r="C521" s="139"/>
      <c r="D521" s="139"/>
      <c r="E521" s="140"/>
    </row>
    <row r="522" spans="1:5">
      <c r="A522" s="139"/>
      <c r="B522" s="139"/>
      <c r="C522" s="139"/>
      <c r="D522" s="139"/>
      <c r="E522" s="140"/>
    </row>
    <row r="523" spans="1:5">
      <c r="A523" s="139"/>
      <c r="B523" s="139"/>
      <c r="C523" s="139"/>
      <c r="D523" s="139"/>
      <c r="E523" s="140"/>
    </row>
    <row r="524" spans="1:5">
      <c r="A524" s="139"/>
      <c r="B524" s="139"/>
      <c r="C524" s="139"/>
      <c r="D524" s="139"/>
      <c r="E524" s="140"/>
    </row>
    <row r="525" spans="1:5">
      <c r="A525" s="139"/>
      <c r="B525" s="139"/>
      <c r="C525" s="139"/>
      <c r="D525" s="139"/>
      <c r="E525" s="140"/>
    </row>
    <row r="526" spans="1:5">
      <c r="A526" s="139"/>
      <c r="B526" s="139"/>
      <c r="C526" s="139"/>
      <c r="D526" s="139"/>
      <c r="E526" s="140"/>
    </row>
    <row r="527" spans="1:5">
      <c r="A527" s="139"/>
      <c r="B527" s="139"/>
      <c r="C527" s="139"/>
      <c r="D527" s="139"/>
      <c r="E527" s="140"/>
    </row>
    <row r="528" spans="1:5">
      <c r="A528" s="139"/>
      <c r="B528" s="139"/>
      <c r="C528" s="139"/>
      <c r="D528" s="139"/>
      <c r="E528" s="140"/>
    </row>
    <row r="529" spans="1:5">
      <c r="A529" s="139"/>
      <c r="B529" s="139"/>
      <c r="C529" s="139"/>
      <c r="D529" s="139"/>
      <c r="E529" s="140"/>
    </row>
    <row r="530" spans="1:5">
      <c r="A530" s="139"/>
      <c r="B530" s="139"/>
      <c r="C530" s="139"/>
      <c r="D530" s="139"/>
      <c r="E530" s="140"/>
    </row>
    <row r="531" spans="1:5">
      <c r="A531" s="139"/>
      <c r="B531" s="139"/>
      <c r="C531" s="139"/>
      <c r="D531" s="139"/>
      <c r="E531" s="140"/>
    </row>
    <row r="532" spans="1:5">
      <c r="A532" s="139"/>
      <c r="B532" s="139"/>
      <c r="C532" s="139"/>
      <c r="D532" s="139"/>
      <c r="E532" s="140"/>
    </row>
    <row r="533" spans="1:5">
      <c r="A533" s="139"/>
      <c r="B533" s="139"/>
      <c r="C533" s="139"/>
      <c r="D533" s="139"/>
      <c r="E533" s="140"/>
    </row>
    <row r="534" spans="1:5">
      <c r="A534" s="139"/>
      <c r="B534" s="139"/>
      <c r="C534" s="139"/>
      <c r="D534" s="139"/>
      <c r="E534" s="140"/>
    </row>
    <row r="535" spans="1:5">
      <c r="A535" s="139"/>
      <c r="B535" s="139"/>
      <c r="C535" s="139"/>
      <c r="D535" s="139"/>
      <c r="E535" s="140"/>
    </row>
    <row r="536" spans="1:5">
      <c r="A536" s="139"/>
      <c r="B536" s="139"/>
      <c r="C536" s="139"/>
      <c r="D536" s="139"/>
      <c r="E536" s="140"/>
    </row>
    <row r="537" spans="1:5">
      <c r="A537" s="139"/>
      <c r="B537" s="139"/>
      <c r="C537" s="139"/>
      <c r="D537" s="139"/>
      <c r="E537" s="140"/>
    </row>
    <row r="538" spans="1:5">
      <c r="A538" s="139"/>
      <c r="B538" s="139"/>
      <c r="C538" s="139"/>
      <c r="D538" s="139"/>
      <c r="E538" s="140"/>
    </row>
    <row r="539" spans="1:5">
      <c r="A539" s="139"/>
      <c r="B539" s="139"/>
      <c r="C539" s="139"/>
      <c r="D539" s="139"/>
      <c r="E539" s="140"/>
    </row>
    <row r="540" spans="1:5">
      <c r="A540" s="139"/>
      <c r="B540" s="139"/>
      <c r="C540" s="139"/>
      <c r="D540" s="139"/>
      <c r="E540" s="140"/>
    </row>
    <row r="541" spans="1:5">
      <c r="A541" s="139"/>
      <c r="B541" s="139"/>
      <c r="C541" s="139"/>
      <c r="D541" s="139"/>
      <c r="E541" s="140"/>
    </row>
    <row r="542" spans="1:5">
      <c r="A542" s="139"/>
      <c r="B542" s="139"/>
      <c r="C542" s="139"/>
      <c r="D542" s="139"/>
      <c r="E542" s="140"/>
    </row>
    <row r="543" spans="1:5">
      <c r="A543" s="139"/>
      <c r="B543" s="139"/>
      <c r="C543" s="139"/>
      <c r="D543" s="139"/>
      <c r="E543" s="140"/>
    </row>
    <row r="544" spans="1:5">
      <c r="A544" s="139"/>
      <c r="B544" s="139"/>
      <c r="C544" s="139"/>
      <c r="D544" s="139"/>
      <c r="E544" s="140"/>
    </row>
    <row r="545" spans="1:5">
      <c r="A545" s="139"/>
      <c r="B545" s="139"/>
      <c r="C545" s="139"/>
      <c r="D545" s="139"/>
      <c r="E545" s="140"/>
    </row>
    <row r="546" spans="1:5">
      <c r="A546" s="139"/>
      <c r="B546" s="139"/>
      <c r="C546" s="139"/>
      <c r="D546" s="139"/>
      <c r="E546" s="140"/>
    </row>
    <row r="547" spans="1:5">
      <c r="A547" s="139"/>
      <c r="B547" s="139"/>
      <c r="C547" s="139"/>
      <c r="D547" s="139"/>
      <c r="E547" s="140"/>
    </row>
    <row r="548" spans="1:5">
      <c r="A548" s="139"/>
      <c r="B548" s="139"/>
      <c r="C548" s="139"/>
      <c r="D548" s="139"/>
      <c r="E548" s="140"/>
    </row>
    <row r="549" spans="1:5">
      <c r="A549" s="139"/>
      <c r="B549" s="139"/>
      <c r="C549" s="139"/>
      <c r="D549" s="139"/>
      <c r="E549" s="140"/>
    </row>
    <row r="550" spans="1:5">
      <c r="A550" s="139"/>
      <c r="B550" s="139"/>
      <c r="C550" s="139"/>
      <c r="D550" s="139"/>
      <c r="E550" s="140"/>
    </row>
    <row r="551" spans="1:5">
      <c r="A551" s="139"/>
      <c r="B551" s="139"/>
      <c r="C551" s="139"/>
      <c r="D551" s="139"/>
      <c r="E551" s="140"/>
    </row>
    <row r="552" spans="1:5">
      <c r="A552" s="139"/>
      <c r="B552" s="139"/>
      <c r="C552" s="139"/>
      <c r="D552" s="139"/>
      <c r="E552" s="140"/>
    </row>
    <row r="553" spans="1:5">
      <c r="A553" s="139"/>
      <c r="B553" s="139"/>
      <c r="C553" s="139"/>
      <c r="D553" s="139"/>
      <c r="E553" s="140"/>
    </row>
    <row r="554" spans="1:5">
      <c r="A554" s="139"/>
      <c r="B554" s="139"/>
      <c r="C554" s="139"/>
      <c r="D554" s="139"/>
      <c r="E554" s="140"/>
    </row>
    <row r="555" spans="1:5">
      <c r="A555" s="139"/>
      <c r="B555" s="139"/>
      <c r="C555" s="139"/>
      <c r="D555" s="139"/>
      <c r="E555" s="140"/>
    </row>
    <row r="556" spans="1:5">
      <c r="A556" s="139"/>
      <c r="B556" s="139"/>
      <c r="C556" s="139"/>
      <c r="D556" s="139"/>
      <c r="E556" s="140"/>
    </row>
    <row r="557" spans="1:5">
      <c r="A557" s="139"/>
      <c r="B557" s="139"/>
      <c r="C557" s="139"/>
      <c r="D557" s="139"/>
      <c r="E557" s="140"/>
    </row>
    <row r="558" spans="1:5">
      <c r="A558" s="139"/>
      <c r="B558" s="139"/>
      <c r="C558" s="139"/>
      <c r="D558" s="139"/>
      <c r="E558" s="140"/>
    </row>
    <row r="559" spans="1:5">
      <c r="A559" s="139"/>
      <c r="B559" s="139"/>
      <c r="C559" s="139"/>
      <c r="D559" s="139"/>
      <c r="E559" s="140"/>
    </row>
    <row r="560" spans="1:5">
      <c r="A560" s="139"/>
      <c r="B560" s="139"/>
      <c r="C560" s="139"/>
      <c r="D560" s="139"/>
      <c r="E560" s="140"/>
    </row>
    <row r="561" spans="1:5">
      <c r="A561" s="139"/>
      <c r="B561" s="139"/>
      <c r="C561" s="139"/>
      <c r="D561" s="139"/>
      <c r="E561" s="140"/>
    </row>
    <row r="562" spans="1:5">
      <c r="A562" s="139"/>
      <c r="B562" s="139"/>
      <c r="C562" s="139"/>
      <c r="D562" s="139"/>
      <c r="E562" s="140"/>
    </row>
    <row r="563" spans="1:5">
      <c r="A563" s="139"/>
      <c r="B563" s="139"/>
      <c r="C563" s="139"/>
      <c r="D563" s="139"/>
      <c r="E563" s="140"/>
    </row>
    <row r="564" spans="1:5">
      <c r="A564" s="139"/>
      <c r="B564" s="139"/>
      <c r="C564" s="139"/>
      <c r="D564" s="139"/>
      <c r="E564" s="140"/>
    </row>
    <row r="565" spans="1:5">
      <c r="A565" s="139"/>
      <c r="B565" s="139"/>
      <c r="C565" s="139"/>
      <c r="D565" s="139"/>
      <c r="E565" s="140"/>
    </row>
    <row r="566" spans="1:5">
      <c r="A566" s="139"/>
      <c r="B566" s="139"/>
      <c r="C566" s="139"/>
      <c r="D566" s="139"/>
      <c r="E566" s="140"/>
    </row>
    <row r="567" spans="1:5">
      <c r="A567" s="139"/>
      <c r="B567" s="139"/>
      <c r="C567" s="139"/>
      <c r="D567" s="139"/>
      <c r="E567" s="140"/>
    </row>
    <row r="568" spans="1:5">
      <c r="A568" s="139"/>
      <c r="B568" s="139"/>
      <c r="C568" s="139"/>
      <c r="D568" s="139"/>
      <c r="E568" s="140"/>
    </row>
    <row r="569" spans="1:5">
      <c r="A569" s="139"/>
      <c r="B569" s="139"/>
      <c r="C569" s="139"/>
      <c r="D569" s="139"/>
      <c r="E569" s="140"/>
    </row>
    <row r="570" spans="1:5">
      <c r="A570" s="139"/>
      <c r="B570" s="139"/>
      <c r="C570" s="139"/>
      <c r="D570" s="139"/>
      <c r="E570" s="140"/>
    </row>
    <row r="571" spans="1:5">
      <c r="A571" s="139"/>
      <c r="B571" s="139"/>
      <c r="C571" s="139"/>
      <c r="D571" s="139"/>
      <c r="E571" s="140"/>
    </row>
    <row r="572" spans="1:5">
      <c r="A572" s="139"/>
      <c r="B572" s="139"/>
      <c r="C572" s="139"/>
      <c r="D572" s="139"/>
      <c r="E572" s="140"/>
    </row>
    <row r="573" spans="1:5">
      <c r="A573" s="139"/>
      <c r="B573" s="139"/>
      <c r="C573" s="139"/>
      <c r="D573" s="139"/>
      <c r="E573" s="140"/>
    </row>
    <row r="574" spans="1:5">
      <c r="A574" s="139"/>
      <c r="B574" s="139"/>
      <c r="C574" s="139"/>
      <c r="D574" s="139"/>
      <c r="E574" s="140"/>
    </row>
    <row r="575" spans="1:5">
      <c r="A575" s="139"/>
      <c r="B575" s="139"/>
      <c r="C575" s="139"/>
      <c r="D575" s="139"/>
      <c r="E575" s="140"/>
    </row>
    <row r="576" spans="1:5">
      <c r="A576" s="139"/>
      <c r="B576" s="139"/>
      <c r="C576" s="139"/>
      <c r="D576" s="139"/>
      <c r="E576" s="140"/>
    </row>
    <row r="577" spans="1:5">
      <c r="A577" s="139"/>
      <c r="B577" s="139"/>
      <c r="C577" s="139"/>
      <c r="D577" s="139"/>
      <c r="E577" s="140"/>
    </row>
    <row r="578" spans="1:5">
      <c r="A578" s="139"/>
      <c r="B578" s="139"/>
      <c r="C578" s="139"/>
      <c r="D578" s="139"/>
      <c r="E578" s="140"/>
    </row>
    <row r="579" spans="1:5">
      <c r="A579" s="139"/>
      <c r="B579" s="139"/>
      <c r="C579" s="139"/>
      <c r="D579" s="139"/>
      <c r="E579" s="140"/>
    </row>
    <row r="580" spans="1:5">
      <c r="A580" s="139"/>
      <c r="B580" s="139"/>
      <c r="C580" s="139"/>
      <c r="D580" s="139"/>
      <c r="E580" s="140"/>
    </row>
    <row r="581" spans="1:5">
      <c r="A581" s="139"/>
      <c r="B581" s="139"/>
      <c r="C581" s="139"/>
      <c r="D581" s="139"/>
      <c r="E581" s="140"/>
    </row>
    <row r="582" spans="1:5">
      <c r="A582" s="139"/>
      <c r="B582" s="139"/>
      <c r="C582" s="139"/>
      <c r="D582" s="139"/>
      <c r="E582" s="140"/>
    </row>
    <row r="583" spans="1:5">
      <c r="A583" s="139"/>
      <c r="B583" s="139"/>
      <c r="C583" s="139"/>
      <c r="D583" s="139"/>
      <c r="E583" s="140"/>
    </row>
    <row r="584" spans="1:5">
      <c r="A584" s="139"/>
      <c r="B584" s="139"/>
      <c r="C584" s="139"/>
      <c r="D584" s="139"/>
      <c r="E584" s="140"/>
    </row>
    <row r="585" spans="1:5">
      <c r="A585" s="139"/>
      <c r="B585" s="139"/>
      <c r="C585" s="139"/>
      <c r="D585" s="139"/>
      <c r="E585" s="140"/>
    </row>
    <row r="586" spans="1:5">
      <c r="A586" s="139"/>
      <c r="B586" s="139"/>
      <c r="C586" s="139"/>
      <c r="D586" s="139"/>
      <c r="E586" s="140"/>
    </row>
    <row r="587" spans="1:5">
      <c r="A587" s="139"/>
      <c r="B587" s="139"/>
      <c r="C587" s="139"/>
      <c r="D587" s="139"/>
      <c r="E587" s="140"/>
    </row>
    <row r="588" spans="1:5">
      <c r="A588" s="139"/>
      <c r="B588" s="139"/>
      <c r="C588" s="139"/>
      <c r="D588" s="139"/>
      <c r="E588" s="140"/>
    </row>
    <row r="589" spans="1:5">
      <c r="A589" s="139"/>
      <c r="B589" s="139"/>
      <c r="C589" s="139"/>
      <c r="D589" s="139"/>
      <c r="E589" s="140"/>
    </row>
    <row r="590" spans="1:5">
      <c r="A590" s="139"/>
      <c r="B590" s="139"/>
      <c r="C590" s="139"/>
      <c r="D590" s="139"/>
      <c r="E590" s="140"/>
    </row>
    <row r="591" spans="1:5">
      <c r="A591" s="139"/>
      <c r="B591" s="139"/>
      <c r="C591" s="139"/>
      <c r="D591" s="139"/>
      <c r="E591" s="140"/>
    </row>
    <row r="592" spans="1:5">
      <c r="A592" s="139"/>
      <c r="B592" s="139"/>
      <c r="C592" s="139"/>
      <c r="D592" s="139"/>
      <c r="E592" s="140"/>
    </row>
    <row r="593" spans="1:5">
      <c r="A593" s="139"/>
      <c r="B593" s="139"/>
      <c r="C593" s="139"/>
      <c r="D593" s="139"/>
      <c r="E593" s="140"/>
    </row>
    <row r="594" spans="1:5">
      <c r="A594" s="139"/>
      <c r="B594" s="139"/>
      <c r="C594" s="139"/>
      <c r="D594" s="139"/>
      <c r="E594" s="140"/>
    </row>
    <row r="595" spans="1:5">
      <c r="A595" s="139"/>
      <c r="B595" s="139"/>
      <c r="C595" s="139"/>
      <c r="D595" s="139"/>
      <c r="E595" s="140"/>
    </row>
    <row r="596" spans="1:5">
      <c r="A596" s="139"/>
      <c r="B596" s="139"/>
      <c r="C596" s="139"/>
      <c r="D596" s="139"/>
      <c r="E596" s="140"/>
    </row>
    <row r="597" spans="1:5">
      <c r="A597" s="139"/>
      <c r="B597" s="139"/>
      <c r="C597" s="139"/>
      <c r="D597" s="139"/>
      <c r="E597" s="140"/>
    </row>
    <row r="598" spans="1:5">
      <c r="A598" s="139"/>
      <c r="B598" s="139"/>
      <c r="C598" s="139"/>
      <c r="D598" s="139"/>
      <c r="E598" s="140"/>
    </row>
    <row r="599" spans="1:5">
      <c r="A599" s="139"/>
      <c r="B599" s="139"/>
      <c r="C599" s="139"/>
      <c r="D599" s="139"/>
      <c r="E599" s="140"/>
    </row>
    <row r="600" spans="1:5">
      <c r="A600" s="139"/>
      <c r="B600" s="139"/>
      <c r="C600" s="139"/>
      <c r="D600" s="139"/>
      <c r="E600" s="140"/>
    </row>
    <row r="601" spans="1:5">
      <c r="A601" s="139"/>
      <c r="B601" s="139"/>
      <c r="C601" s="139"/>
      <c r="D601" s="139"/>
      <c r="E601" s="140"/>
    </row>
    <row r="602" spans="1:5">
      <c r="A602" s="139"/>
      <c r="B602" s="139"/>
      <c r="C602" s="139"/>
      <c r="D602" s="139"/>
      <c r="E602" s="140"/>
    </row>
    <row r="603" spans="1:5">
      <c r="A603" s="139"/>
      <c r="B603" s="139"/>
      <c r="C603" s="139"/>
      <c r="D603" s="139"/>
      <c r="E603" s="140"/>
    </row>
    <row r="604" spans="1:5">
      <c r="A604" s="139"/>
      <c r="B604" s="139"/>
      <c r="C604" s="139"/>
      <c r="D604" s="139"/>
      <c r="E604" s="140"/>
    </row>
    <row r="605" spans="1:5">
      <c r="A605" s="139"/>
      <c r="B605" s="139"/>
      <c r="C605" s="139"/>
      <c r="D605" s="139"/>
      <c r="E605" s="140"/>
    </row>
    <row r="606" spans="1:5">
      <c r="A606" s="139"/>
      <c r="B606" s="139"/>
      <c r="C606" s="139"/>
      <c r="D606" s="139"/>
      <c r="E606" s="140"/>
    </row>
    <row r="607" spans="1:5">
      <c r="A607" s="139"/>
      <c r="B607" s="139"/>
      <c r="C607" s="139"/>
      <c r="D607" s="139"/>
      <c r="E607" s="140"/>
    </row>
    <row r="608" spans="1:5">
      <c r="A608" s="139"/>
      <c r="B608" s="139"/>
      <c r="C608" s="139"/>
      <c r="D608" s="139"/>
      <c r="E608" s="140"/>
    </row>
    <row r="609" spans="1:5">
      <c r="A609" s="139"/>
      <c r="B609" s="139"/>
      <c r="C609" s="139"/>
      <c r="D609" s="139"/>
      <c r="E609" s="140"/>
    </row>
    <row r="610" spans="1:5">
      <c r="A610" s="139"/>
      <c r="B610" s="139"/>
      <c r="C610" s="139"/>
      <c r="D610" s="139"/>
      <c r="E610" s="140"/>
    </row>
    <row r="611" spans="1:5">
      <c r="A611" s="139"/>
      <c r="B611" s="139"/>
      <c r="C611" s="139"/>
      <c r="D611" s="139"/>
      <c r="E611" s="140"/>
    </row>
    <row r="612" spans="1:5">
      <c r="A612" s="139"/>
      <c r="B612" s="139"/>
      <c r="C612" s="139"/>
      <c r="D612" s="139"/>
      <c r="E612" s="140"/>
    </row>
    <row r="613" spans="1:5">
      <c r="A613" s="139"/>
      <c r="B613" s="139"/>
      <c r="C613" s="139"/>
      <c r="D613" s="139"/>
      <c r="E613" s="140"/>
    </row>
    <row r="614" spans="1:5">
      <c r="A614" s="139"/>
      <c r="B614" s="139"/>
      <c r="C614" s="139"/>
      <c r="D614" s="139"/>
      <c r="E614" s="140"/>
    </row>
    <row r="615" spans="1:5">
      <c r="A615" s="139"/>
      <c r="B615" s="139"/>
      <c r="C615" s="139"/>
      <c r="D615" s="139"/>
      <c r="E615" s="140"/>
    </row>
    <row r="616" spans="1:5">
      <c r="A616" s="139"/>
      <c r="B616" s="139"/>
      <c r="C616" s="139"/>
      <c r="D616" s="139"/>
      <c r="E616" s="140"/>
    </row>
    <row r="617" spans="1:5">
      <c r="A617" s="139"/>
      <c r="B617" s="139"/>
      <c r="C617" s="139"/>
      <c r="D617" s="139"/>
      <c r="E617" s="140"/>
    </row>
    <row r="618" spans="1:5">
      <c r="A618" s="139"/>
      <c r="B618" s="139"/>
      <c r="C618" s="139"/>
      <c r="D618" s="139"/>
      <c r="E618" s="140"/>
    </row>
    <row r="619" spans="1:5">
      <c r="A619" s="139"/>
      <c r="B619" s="139"/>
      <c r="C619" s="139"/>
      <c r="D619" s="139"/>
      <c r="E619" s="140"/>
    </row>
    <row r="620" spans="1:5">
      <c r="A620" s="139"/>
      <c r="B620" s="139"/>
      <c r="C620" s="139"/>
      <c r="D620" s="139"/>
      <c r="E620" s="140"/>
    </row>
    <row r="621" spans="1:5">
      <c r="A621" s="139"/>
      <c r="B621" s="139"/>
      <c r="C621" s="139"/>
      <c r="D621" s="139"/>
      <c r="E621" s="140"/>
    </row>
    <row r="622" spans="1:5">
      <c r="A622" s="139"/>
      <c r="B622" s="139"/>
      <c r="C622" s="139"/>
      <c r="D622" s="139"/>
      <c r="E622" s="140"/>
    </row>
    <row r="623" spans="1:5">
      <c r="A623" s="139"/>
      <c r="B623" s="139"/>
      <c r="C623" s="139"/>
      <c r="D623" s="139"/>
      <c r="E623" s="140"/>
    </row>
    <row r="624" spans="1:5">
      <c r="A624" s="139"/>
      <c r="B624" s="139"/>
      <c r="C624" s="139"/>
      <c r="D624" s="139"/>
      <c r="E624" s="140"/>
    </row>
    <row r="625" spans="1:5">
      <c r="A625" s="139"/>
      <c r="B625" s="139"/>
      <c r="C625" s="139"/>
      <c r="D625" s="139"/>
      <c r="E625" s="140"/>
    </row>
    <row r="626" spans="1:5">
      <c r="A626" s="139"/>
      <c r="B626" s="139"/>
      <c r="C626" s="139"/>
      <c r="D626" s="139"/>
      <c r="E626" s="140"/>
    </row>
    <row r="627" spans="1:5">
      <c r="A627" s="139"/>
      <c r="B627" s="139"/>
      <c r="C627" s="139"/>
      <c r="D627" s="139"/>
      <c r="E627" s="140"/>
    </row>
    <row r="628" spans="1:5">
      <c r="A628" s="139"/>
      <c r="B628" s="139"/>
      <c r="C628" s="139"/>
      <c r="D628" s="139"/>
      <c r="E628" s="140"/>
    </row>
    <row r="629" spans="1:5">
      <c r="A629" s="139"/>
      <c r="B629" s="139"/>
      <c r="C629" s="139"/>
      <c r="D629" s="139"/>
      <c r="E629" s="140"/>
    </row>
    <row r="630" spans="1:5">
      <c r="A630" s="139"/>
      <c r="B630" s="139"/>
      <c r="C630" s="139"/>
      <c r="D630" s="139"/>
      <c r="E630" s="140"/>
    </row>
    <row r="631" spans="1:5">
      <c r="A631" s="139"/>
      <c r="B631" s="139"/>
      <c r="C631" s="139"/>
      <c r="D631" s="139"/>
      <c r="E631" s="140"/>
    </row>
    <row r="632" spans="1:5">
      <c r="A632" s="139"/>
      <c r="B632" s="139"/>
      <c r="C632" s="139"/>
      <c r="D632" s="139"/>
      <c r="E632" s="140"/>
    </row>
    <row r="633" spans="1:5">
      <c r="A633" s="139"/>
      <c r="B633" s="139"/>
      <c r="C633" s="139"/>
      <c r="D633" s="139"/>
      <c r="E633" s="140"/>
    </row>
    <row r="634" spans="1:5">
      <c r="A634" s="139"/>
      <c r="B634" s="139"/>
      <c r="C634" s="139"/>
      <c r="D634" s="139"/>
      <c r="E634" s="140"/>
    </row>
    <row r="635" spans="1:5">
      <c r="A635" s="139"/>
      <c r="B635" s="139"/>
      <c r="C635" s="139"/>
      <c r="D635" s="139"/>
      <c r="E635" s="140"/>
    </row>
    <row r="636" spans="1:5">
      <c r="A636" s="139"/>
      <c r="B636" s="139"/>
      <c r="C636" s="139"/>
      <c r="D636" s="139"/>
      <c r="E636" s="140"/>
    </row>
    <row r="637" spans="1:5">
      <c r="A637" s="139"/>
      <c r="B637" s="139"/>
      <c r="C637" s="139"/>
      <c r="D637" s="139"/>
      <c r="E637" s="140"/>
    </row>
    <row r="638" spans="1:5">
      <c r="A638" s="139"/>
      <c r="B638" s="139"/>
      <c r="C638" s="139"/>
      <c r="D638" s="139"/>
      <c r="E638" s="140"/>
    </row>
    <row r="639" spans="1:5">
      <c r="A639" s="139"/>
      <c r="B639" s="139"/>
      <c r="C639" s="139"/>
      <c r="D639" s="139"/>
      <c r="E639" s="140"/>
    </row>
    <row r="640" spans="1:5">
      <c r="A640" s="139"/>
      <c r="B640" s="139"/>
      <c r="C640" s="139"/>
      <c r="D640" s="139"/>
      <c r="E640" s="140"/>
    </row>
    <row r="641" spans="1:5">
      <c r="A641" s="139"/>
      <c r="B641" s="139"/>
      <c r="C641" s="139"/>
      <c r="D641" s="139"/>
      <c r="E641" s="140"/>
    </row>
    <row r="642" spans="1:5">
      <c r="A642" s="139"/>
      <c r="B642" s="139"/>
      <c r="C642" s="139"/>
      <c r="D642" s="139"/>
      <c r="E642" s="140"/>
    </row>
    <row r="643" spans="1:5">
      <c r="A643" s="139"/>
      <c r="B643" s="139"/>
      <c r="C643" s="139"/>
      <c r="D643" s="139"/>
      <c r="E643" s="140"/>
    </row>
    <row r="644" spans="1:5">
      <c r="A644" s="139"/>
      <c r="B644" s="139"/>
      <c r="C644" s="139"/>
      <c r="D644" s="139"/>
      <c r="E644" s="140"/>
    </row>
    <row r="645" spans="1:5">
      <c r="A645" s="139"/>
      <c r="B645" s="139"/>
      <c r="C645" s="139"/>
      <c r="D645" s="139"/>
      <c r="E645" s="140"/>
    </row>
    <row r="646" spans="1:5">
      <c r="A646" s="139"/>
      <c r="B646" s="139"/>
      <c r="C646" s="139"/>
      <c r="D646" s="139"/>
      <c r="E646" s="140"/>
    </row>
    <row r="647" spans="1:5">
      <c r="A647" s="139"/>
      <c r="B647" s="139"/>
      <c r="C647" s="139"/>
      <c r="D647" s="139"/>
      <c r="E647" s="140"/>
    </row>
    <row r="648" spans="1:5">
      <c r="A648" s="139"/>
      <c r="B648" s="139"/>
      <c r="C648" s="139"/>
      <c r="D648" s="139"/>
      <c r="E648" s="140"/>
    </row>
    <row r="649" spans="1:5">
      <c r="A649" s="139"/>
      <c r="B649" s="139"/>
      <c r="C649" s="139"/>
      <c r="D649" s="139"/>
      <c r="E649" s="140"/>
    </row>
    <row r="650" spans="1:5">
      <c r="A650" s="139"/>
      <c r="B650" s="139"/>
      <c r="C650" s="139"/>
      <c r="D650" s="139"/>
      <c r="E650" s="140"/>
    </row>
    <row r="651" spans="1:5">
      <c r="A651" s="139"/>
      <c r="B651" s="139"/>
      <c r="C651" s="139"/>
      <c r="D651" s="139"/>
      <c r="E651" s="140"/>
    </row>
    <row r="652" spans="1:5">
      <c r="A652" s="139"/>
      <c r="B652" s="139"/>
      <c r="C652" s="139"/>
      <c r="D652" s="139"/>
      <c r="E652" s="140"/>
    </row>
    <row r="653" spans="1:5">
      <c r="A653" s="139"/>
      <c r="B653" s="139"/>
      <c r="C653" s="139"/>
      <c r="D653" s="139"/>
      <c r="E653" s="140"/>
    </row>
    <row r="654" spans="1:5">
      <c r="A654" s="139"/>
      <c r="B654" s="139"/>
      <c r="C654" s="139"/>
      <c r="D654" s="139"/>
      <c r="E654" s="140"/>
    </row>
    <row r="655" spans="1:5">
      <c r="A655" s="139"/>
      <c r="B655" s="139"/>
      <c r="C655" s="139"/>
      <c r="D655" s="139"/>
      <c r="E655" s="140"/>
    </row>
    <row r="656" spans="1:5">
      <c r="A656" s="139"/>
      <c r="B656" s="139"/>
      <c r="C656" s="139"/>
      <c r="D656" s="139"/>
      <c r="E656" s="140"/>
    </row>
    <row r="657" spans="1:5">
      <c r="A657" s="139"/>
      <c r="B657" s="139"/>
      <c r="C657" s="139"/>
      <c r="D657" s="139"/>
      <c r="E657" s="140"/>
    </row>
    <row r="658" spans="1:5">
      <c r="A658" s="139"/>
      <c r="B658" s="139"/>
      <c r="C658" s="139"/>
      <c r="D658" s="139"/>
      <c r="E658" s="140"/>
    </row>
    <row r="659" spans="1:5">
      <c r="A659" s="139"/>
      <c r="B659" s="139"/>
      <c r="C659" s="139"/>
      <c r="D659" s="139"/>
      <c r="E659" s="140"/>
    </row>
    <row r="660" spans="1:5">
      <c r="A660" s="139"/>
      <c r="B660" s="139"/>
      <c r="C660" s="139"/>
      <c r="D660" s="139"/>
      <c r="E660" s="140"/>
    </row>
    <row r="661" spans="1:5">
      <c r="A661" s="139"/>
      <c r="B661" s="139"/>
      <c r="C661" s="139"/>
      <c r="D661" s="139"/>
      <c r="E661" s="140"/>
    </row>
    <row r="662" spans="1:5">
      <c r="A662" s="139"/>
      <c r="B662" s="139"/>
      <c r="C662" s="139"/>
      <c r="D662" s="139"/>
      <c r="E662" s="140"/>
    </row>
    <row r="663" spans="1:5">
      <c r="A663" s="139"/>
      <c r="B663" s="139"/>
      <c r="C663" s="139"/>
      <c r="D663" s="139"/>
      <c r="E663" s="140"/>
    </row>
    <row r="664" spans="1:5">
      <c r="A664" s="139"/>
      <c r="B664" s="139"/>
      <c r="C664" s="139"/>
      <c r="D664" s="139"/>
      <c r="E664" s="140"/>
    </row>
    <row r="665" spans="1:5">
      <c r="A665" s="139"/>
      <c r="B665" s="139"/>
      <c r="C665" s="139"/>
      <c r="D665" s="139"/>
      <c r="E665" s="140"/>
    </row>
    <row r="666" spans="1:5">
      <c r="A666" s="139"/>
      <c r="B666" s="139"/>
      <c r="C666" s="139"/>
      <c r="D666" s="139"/>
      <c r="E666" s="140"/>
    </row>
    <row r="667" spans="1:5">
      <c r="A667" s="139"/>
      <c r="B667" s="139"/>
      <c r="C667" s="139"/>
      <c r="D667" s="139"/>
      <c r="E667" s="140"/>
    </row>
    <row r="668" spans="1:5">
      <c r="A668" s="139"/>
      <c r="B668" s="139"/>
      <c r="C668" s="139"/>
      <c r="D668" s="139"/>
      <c r="E668" s="140"/>
    </row>
    <row r="669" spans="1:5">
      <c r="A669" s="139"/>
      <c r="B669" s="139"/>
      <c r="C669" s="139"/>
      <c r="D669" s="139"/>
      <c r="E669" s="140"/>
    </row>
    <row r="670" spans="1:5">
      <c r="A670" s="139"/>
      <c r="B670" s="139"/>
      <c r="C670" s="139"/>
      <c r="D670" s="139"/>
      <c r="E670" s="140"/>
    </row>
    <row r="671" spans="1:5">
      <c r="A671" s="139"/>
      <c r="B671" s="139"/>
      <c r="C671" s="139"/>
      <c r="D671" s="139"/>
      <c r="E671" s="140"/>
    </row>
    <row r="672" spans="1:5">
      <c r="A672" s="139"/>
      <c r="B672" s="139"/>
      <c r="C672" s="139"/>
      <c r="D672" s="139"/>
      <c r="E672" s="140"/>
    </row>
    <row r="673" spans="1:5">
      <c r="A673" s="139"/>
      <c r="B673" s="139"/>
      <c r="C673" s="139"/>
      <c r="D673" s="139"/>
      <c r="E673" s="140"/>
    </row>
    <row r="674" spans="1:5">
      <c r="A674" s="139"/>
      <c r="B674" s="139"/>
      <c r="C674" s="139"/>
      <c r="D674" s="139"/>
      <c r="E674" s="140"/>
    </row>
    <row r="675" spans="1:5">
      <c r="A675" s="139"/>
      <c r="B675" s="139"/>
      <c r="C675" s="139"/>
      <c r="D675" s="139"/>
      <c r="E675" s="140"/>
    </row>
    <row r="676" spans="1:5">
      <c r="A676" s="139"/>
      <c r="B676" s="139"/>
      <c r="C676" s="139"/>
      <c r="D676" s="139"/>
      <c r="E676" s="140"/>
    </row>
    <row r="677" spans="1:5">
      <c r="A677" s="139"/>
      <c r="B677" s="139"/>
      <c r="C677" s="139"/>
      <c r="D677" s="139"/>
      <c r="E677" s="140"/>
    </row>
    <row r="678" spans="1:5">
      <c r="A678" s="139"/>
      <c r="B678" s="139"/>
      <c r="C678" s="139"/>
      <c r="D678" s="139"/>
      <c r="E678" s="140"/>
    </row>
    <row r="679" spans="1:5">
      <c r="A679" s="139"/>
      <c r="B679" s="139"/>
      <c r="C679" s="139"/>
      <c r="D679" s="139"/>
      <c r="E679" s="140"/>
    </row>
    <row r="680" spans="1:5">
      <c r="A680" s="139"/>
      <c r="B680" s="139"/>
      <c r="C680" s="139"/>
      <c r="D680" s="139"/>
      <c r="E680" s="140"/>
    </row>
    <row r="681" spans="1:5">
      <c r="A681" s="139"/>
      <c r="B681" s="139"/>
      <c r="C681" s="139"/>
      <c r="D681" s="139"/>
      <c r="E681" s="140"/>
    </row>
    <row r="682" spans="1:5">
      <c r="A682" s="139"/>
      <c r="B682" s="139"/>
      <c r="C682" s="139"/>
      <c r="D682" s="139"/>
      <c r="E682" s="140"/>
    </row>
    <row r="683" spans="1:5">
      <c r="A683" s="139"/>
      <c r="B683" s="139"/>
      <c r="C683" s="139"/>
      <c r="D683" s="139"/>
      <c r="E683" s="140"/>
    </row>
    <row r="684" spans="1:5">
      <c r="A684" s="139"/>
      <c r="B684" s="139"/>
      <c r="C684" s="139"/>
      <c r="D684" s="139"/>
      <c r="E684" s="140"/>
    </row>
    <row r="685" spans="1:5">
      <c r="A685" s="139"/>
      <c r="B685" s="139"/>
      <c r="C685" s="139"/>
      <c r="D685" s="139"/>
      <c r="E685" s="140"/>
    </row>
    <row r="686" spans="1:5">
      <c r="A686" s="139"/>
      <c r="B686" s="139"/>
      <c r="C686" s="139"/>
      <c r="D686" s="139"/>
      <c r="E686" s="140"/>
    </row>
    <row r="687" spans="1:5">
      <c r="A687" s="139"/>
      <c r="B687" s="139"/>
      <c r="C687" s="139"/>
      <c r="D687" s="139"/>
      <c r="E687" s="140"/>
    </row>
    <row r="688" spans="1:5">
      <c r="A688" s="139"/>
      <c r="B688" s="139"/>
      <c r="C688" s="139"/>
      <c r="D688" s="139"/>
      <c r="E688" s="140"/>
    </row>
    <row r="689" spans="1:5">
      <c r="A689" s="139"/>
      <c r="B689" s="139"/>
      <c r="C689" s="139"/>
      <c r="D689" s="139"/>
      <c r="E689" s="140"/>
    </row>
    <row r="690" spans="1:5">
      <c r="A690" s="139"/>
      <c r="B690" s="139"/>
      <c r="C690" s="139"/>
      <c r="D690" s="139"/>
      <c r="E690" s="140"/>
    </row>
    <row r="691" spans="1:5">
      <c r="A691" s="139"/>
      <c r="B691" s="139"/>
      <c r="C691" s="139"/>
      <c r="D691" s="139"/>
      <c r="E691" s="140"/>
    </row>
    <row r="692" spans="1:5">
      <c r="A692" s="139"/>
      <c r="B692" s="139"/>
      <c r="C692" s="139"/>
      <c r="D692" s="139"/>
      <c r="E692" s="140"/>
    </row>
    <row r="693" spans="1:5">
      <c r="A693" s="139"/>
      <c r="B693" s="139"/>
      <c r="C693" s="139"/>
      <c r="D693" s="139"/>
      <c r="E693" s="140"/>
    </row>
    <row r="694" spans="1:5">
      <c r="A694" s="139"/>
      <c r="B694" s="139"/>
      <c r="C694" s="139"/>
      <c r="D694" s="139"/>
      <c r="E694" s="140"/>
    </row>
    <row r="695" spans="1:5">
      <c r="A695" s="139"/>
      <c r="B695" s="139"/>
      <c r="C695" s="139"/>
      <c r="D695" s="139"/>
      <c r="E695" s="140"/>
    </row>
    <row r="696" spans="1:5">
      <c r="A696" s="139"/>
      <c r="B696" s="139"/>
      <c r="C696" s="139"/>
      <c r="D696" s="139"/>
      <c r="E696" s="140"/>
    </row>
    <row r="697" spans="1:5">
      <c r="A697" s="139"/>
      <c r="B697" s="139"/>
      <c r="C697" s="139"/>
      <c r="D697" s="139"/>
      <c r="E697" s="140"/>
    </row>
    <row r="698" spans="1:5">
      <c r="A698" s="139"/>
      <c r="B698" s="139"/>
      <c r="C698" s="139"/>
      <c r="D698" s="139"/>
      <c r="E698" s="140"/>
    </row>
    <row r="699" spans="1:5">
      <c r="A699" s="139"/>
      <c r="B699" s="139"/>
      <c r="C699" s="139"/>
      <c r="D699" s="139"/>
      <c r="E699" s="140"/>
    </row>
    <row r="700" spans="1:5">
      <c r="A700" s="139"/>
      <c r="B700" s="139"/>
      <c r="C700" s="139"/>
      <c r="D700" s="139"/>
      <c r="E700" s="140"/>
    </row>
    <row r="701" spans="1:5">
      <c r="A701" s="139"/>
      <c r="B701" s="139"/>
      <c r="C701" s="139"/>
      <c r="D701" s="139"/>
      <c r="E701" s="140"/>
    </row>
    <row r="702" spans="1:5">
      <c r="A702" s="139"/>
      <c r="B702" s="139"/>
      <c r="C702" s="139"/>
      <c r="D702" s="139"/>
      <c r="E702" s="140"/>
    </row>
    <row r="703" spans="1:5">
      <c r="A703" s="139"/>
      <c r="B703" s="139"/>
      <c r="C703" s="139"/>
      <c r="D703" s="139"/>
      <c r="E703" s="140"/>
    </row>
    <row r="704" spans="1:5">
      <c r="A704" s="139"/>
      <c r="B704" s="139"/>
      <c r="C704" s="139"/>
      <c r="D704" s="139"/>
      <c r="E704" s="140"/>
    </row>
    <row r="705" spans="1:5">
      <c r="A705" s="139"/>
      <c r="B705" s="139"/>
      <c r="C705" s="139"/>
      <c r="D705" s="139"/>
      <c r="E705" s="140"/>
    </row>
    <row r="706" spans="1:5">
      <c r="A706" s="139"/>
      <c r="B706" s="139"/>
      <c r="C706" s="139"/>
      <c r="D706" s="139"/>
      <c r="E706" s="140"/>
    </row>
    <row r="707" spans="1:5">
      <c r="A707" s="139"/>
      <c r="B707" s="139"/>
      <c r="C707" s="139"/>
      <c r="D707" s="139"/>
      <c r="E707" s="140"/>
    </row>
    <row r="708" spans="1:5">
      <c r="A708" s="139"/>
      <c r="B708" s="139"/>
      <c r="C708" s="139"/>
      <c r="D708" s="139"/>
      <c r="E708" s="140"/>
    </row>
    <row r="709" spans="1:5">
      <c r="A709" s="139"/>
      <c r="B709" s="139"/>
      <c r="C709" s="139"/>
      <c r="D709" s="139"/>
      <c r="E709" s="140"/>
    </row>
    <row r="710" spans="1:5">
      <c r="A710" s="139"/>
      <c r="B710" s="139"/>
      <c r="C710" s="139"/>
      <c r="D710" s="139"/>
      <c r="E710" s="140"/>
    </row>
    <row r="711" spans="1:5">
      <c r="A711" s="139"/>
      <c r="B711" s="139"/>
      <c r="C711" s="139"/>
      <c r="D711" s="139"/>
      <c r="E711" s="140"/>
    </row>
    <row r="712" spans="1:5">
      <c r="A712" s="139"/>
      <c r="B712" s="139"/>
      <c r="C712" s="139"/>
      <c r="D712" s="139"/>
      <c r="E712" s="140"/>
    </row>
    <row r="713" spans="1:5">
      <c r="A713" s="139"/>
      <c r="B713" s="139"/>
      <c r="C713" s="139"/>
      <c r="D713" s="139"/>
      <c r="E713" s="140"/>
    </row>
    <row r="714" spans="1:5">
      <c r="A714" s="139"/>
      <c r="B714" s="139"/>
      <c r="C714" s="139"/>
      <c r="D714" s="139"/>
      <c r="E714" s="140"/>
    </row>
    <row r="715" spans="1:5">
      <c r="A715" s="139"/>
      <c r="B715" s="139"/>
      <c r="C715" s="139"/>
      <c r="D715" s="139"/>
      <c r="E715" s="140"/>
    </row>
    <row r="716" spans="1:5">
      <c r="A716" s="139"/>
      <c r="B716" s="139"/>
      <c r="C716" s="139"/>
      <c r="D716" s="139"/>
      <c r="E716" s="140"/>
    </row>
    <row r="717" spans="1:5">
      <c r="A717" s="139"/>
      <c r="B717" s="139"/>
      <c r="C717" s="139"/>
      <c r="D717" s="139"/>
      <c r="E717" s="140"/>
    </row>
    <row r="718" spans="1:5">
      <c r="A718" s="139"/>
      <c r="B718" s="139"/>
      <c r="C718" s="139"/>
      <c r="D718" s="139"/>
      <c r="E718" s="140"/>
    </row>
    <row r="719" spans="1:5">
      <c r="A719" s="139"/>
      <c r="B719" s="139"/>
      <c r="C719" s="139"/>
      <c r="D719" s="139"/>
      <c r="E719" s="140"/>
    </row>
    <row r="720" spans="1:5">
      <c r="A720" s="139"/>
      <c r="B720" s="139"/>
      <c r="C720" s="139"/>
      <c r="D720" s="139"/>
      <c r="E720" s="140"/>
    </row>
    <row r="721" spans="1:5">
      <c r="A721" s="139"/>
      <c r="B721" s="139"/>
      <c r="C721" s="139"/>
      <c r="D721" s="139"/>
      <c r="E721" s="140"/>
    </row>
    <row r="722" spans="1:5">
      <c r="A722" s="139"/>
      <c r="B722" s="139"/>
      <c r="C722" s="139"/>
      <c r="D722" s="139"/>
      <c r="E722" s="140"/>
    </row>
    <row r="723" spans="1:5">
      <c r="A723" s="139"/>
      <c r="B723" s="139"/>
      <c r="C723" s="139"/>
      <c r="D723" s="139"/>
      <c r="E723" s="140"/>
    </row>
    <row r="724" spans="1:5">
      <c r="A724" s="139"/>
      <c r="B724" s="139"/>
      <c r="C724" s="139"/>
      <c r="D724" s="139"/>
      <c r="E724" s="140"/>
    </row>
    <row r="725" spans="1:5">
      <c r="A725" s="139"/>
      <c r="B725" s="139"/>
      <c r="C725" s="139"/>
      <c r="D725" s="139"/>
      <c r="E725" s="140"/>
    </row>
    <row r="726" spans="1:5">
      <c r="A726" s="139"/>
      <c r="B726" s="139"/>
      <c r="C726" s="139"/>
      <c r="D726" s="139"/>
      <c r="E726" s="140"/>
    </row>
    <row r="727" spans="1:5">
      <c r="A727" s="139"/>
      <c r="B727" s="139"/>
      <c r="C727" s="139"/>
      <c r="D727" s="139"/>
      <c r="E727" s="140"/>
    </row>
    <row r="728" spans="1:5">
      <c r="A728" s="139"/>
      <c r="B728" s="139"/>
      <c r="C728" s="139"/>
      <c r="D728" s="139"/>
      <c r="E728" s="140"/>
    </row>
    <row r="729" spans="1:5">
      <c r="A729" s="139"/>
      <c r="B729" s="139"/>
      <c r="C729" s="139"/>
      <c r="D729" s="139"/>
      <c r="E729" s="140"/>
    </row>
    <row r="730" spans="1:5">
      <c r="A730" s="139"/>
      <c r="B730" s="139"/>
      <c r="C730" s="139"/>
      <c r="D730" s="139"/>
      <c r="E730" s="140"/>
    </row>
    <row r="731" spans="1:5">
      <c r="A731" s="139"/>
      <c r="B731" s="139"/>
      <c r="C731" s="139"/>
      <c r="D731" s="139"/>
      <c r="E731" s="140"/>
    </row>
    <row r="732" spans="1:5">
      <c r="A732" s="139"/>
      <c r="B732" s="139"/>
      <c r="C732" s="139"/>
      <c r="D732" s="139"/>
      <c r="E732" s="140"/>
    </row>
    <row r="733" spans="1:5">
      <c r="A733" s="139"/>
      <c r="B733" s="139"/>
      <c r="C733" s="139"/>
      <c r="D733" s="139"/>
      <c r="E733" s="140"/>
    </row>
    <row r="734" spans="1:5">
      <c r="A734" s="139"/>
      <c r="B734" s="139"/>
      <c r="C734" s="139"/>
      <c r="D734" s="139"/>
      <c r="E734" s="140"/>
    </row>
    <row r="735" spans="1:5">
      <c r="A735" s="139"/>
      <c r="B735" s="139"/>
      <c r="C735" s="139"/>
      <c r="D735" s="139"/>
      <c r="E735" s="140"/>
    </row>
    <row r="736" spans="1:5">
      <c r="A736" s="139"/>
      <c r="B736" s="139"/>
      <c r="C736" s="139"/>
      <c r="D736" s="139"/>
      <c r="E736" s="140"/>
    </row>
    <row r="737" spans="1:5">
      <c r="A737" s="139"/>
      <c r="B737" s="139"/>
      <c r="C737" s="139"/>
      <c r="D737" s="139"/>
      <c r="E737" s="140"/>
    </row>
    <row r="738" spans="1:5">
      <c r="A738" s="139"/>
      <c r="B738" s="139"/>
      <c r="C738" s="139"/>
      <c r="D738" s="139"/>
      <c r="E738" s="140"/>
    </row>
    <row r="739" spans="1:5">
      <c r="A739" s="139"/>
      <c r="B739" s="139"/>
      <c r="C739" s="139"/>
      <c r="D739" s="139"/>
      <c r="E739" s="140"/>
    </row>
    <row r="740" spans="1:5">
      <c r="A740" s="139"/>
      <c r="B740" s="139"/>
      <c r="C740" s="139"/>
      <c r="D740" s="139"/>
      <c r="E740" s="140"/>
    </row>
    <row r="741" spans="1:5">
      <c r="A741" s="139"/>
      <c r="B741" s="139"/>
      <c r="C741" s="139"/>
      <c r="D741" s="139"/>
      <c r="E741" s="140"/>
    </row>
    <row r="742" spans="1:5">
      <c r="A742" s="139"/>
      <c r="B742" s="139"/>
      <c r="C742" s="139"/>
      <c r="D742" s="139"/>
      <c r="E742" s="140"/>
    </row>
    <row r="743" spans="1:5">
      <c r="A743" s="139"/>
      <c r="B743" s="139"/>
      <c r="C743" s="139"/>
      <c r="D743" s="139"/>
      <c r="E743" s="140"/>
    </row>
    <row r="744" spans="1:5">
      <c r="A744" s="139"/>
      <c r="B744" s="139"/>
      <c r="C744" s="139"/>
      <c r="D744" s="139"/>
      <c r="E744" s="140"/>
    </row>
    <row r="745" spans="1:5">
      <c r="A745" s="139"/>
      <c r="B745" s="139"/>
      <c r="C745" s="139"/>
      <c r="D745" s="139"/>
      <c r="E745" s="140"/>
    </row>
    <row r="746" spans="1:5">
      <c r="A746" s="139"/>
      <c r="B746" s="139"/>
      <c r="C746" s="139"/>
      <c r="D746" s="139"/>
      <c r="E746" s="140"/>
    </row>
    <row r="747" spans="1:5">
      <c r="A747" s="139"/>
      <c r="B747" s="139"/>
      <c r="C747" s="139"/>
      <c r="D747" s="139"/>
      <c r="E747" s="140"/>
    </row>
    <row r="748" spans="1:5">
      <c r="A748" s="139"/>
      <c r="B748" s="139"/>
      <c r="C748" s="139"/>
      <c r="D748" s="139"/>
      <c r="E748" s="140"/>
    </row>
    <row r="749" spans="1:5">
      <c r="A749" s="139"/>
      <c r="B749" s="139"/>
      <c r="C749" s="139"/>
      <c r="D749" s="139"/>
      <c r="E749" s="140"/>
    </row>
    <row r="750" spans="1:5">
      <c r="A750" s="139"/>
      <c r="B750" s="139"/>
      <c r="C750" s="139"/>
      <c r="D750" s="139"/>
      <c r="E750" s="140"/>
    </row>
    <row r="751" spans="1:5">
      <c r="A751" s="139"/>
      <c r="B751" s="139"/>
      <c r="C751" s="139"/>
      <c r="D751" s="139"/>
      <c r="E751" s="140"/>
    </row>
    <row r="752" spans="1:5">
      <c r="A752" s="139"/>
      <c r="B752" s="139"/>
      <c r="C752" s="139"/>
      <c r="D752" s="139"/>
      <c r="E752" s="140"/>
    </row>
    <row r="753" spans="1:5">
      <c r="A753" s="139"/>
      <c r="B753" s="139"/>
      <c r="C753" s="139"/>
      <c r="D753" s="139"/>
      <c r="E753" s="140"/>
    </row>
    <row r="754" spans="1:5">
      <c r="A754" s="139"/>
      <c r="B754" s="139"/>
      <c r="C754" s="139"/>
      <c r="D754" s="139"/>
      <c r="E754" s="140"/>
    </row>
    <row r="755" spans="1:5">
      <c r="A755" s="139"/>
      <c r="B755" s="139"/>
      <c r="C755" s="139"/>
      <c r="D755" s="139"/>
      <c r="E755" s="140"/>
    </row>
    <row r="756" spans="1:5">
      <c r="A756" s="139"/>
      <c r="B756" s="139"/>
      <c r="C756" s="139"/>
      <c r="D756" s="139"/>
      <c r="E756" s="140"/>
    </row>
    <row r="757" spans="1:5">
      <c r="A757" s="139"/>
      <c r="B757" s="139"/>
      <c r="C757" s="139"/>
      <c r="D757" s="139"/>
      <c r="E757" s="140"/>
    </row>
    <row r="758" spans="1:5">
      <c r="A758" s="139"/>
      <c r="B758" s="139"/>
      <c r="C758" s="139"/>
      <c r="D758" s="139"/>
      <c r="E758" s="140"/>
    </row>
    <row r="759" spans="1:5">
      <c r="A759" s="139"/>
      <c r="B759" s="139"/>
      <c r="C759" s="139"/>
      <c r="D759" s="139"/>
      <c r="E759" s="140"/>
    </row>
    <row r="760" spans="1:5">
      <c r="A760" s="139"/>
      <c r="B760" s="139"/>
      <c r="C760" s="139"/>
      <c r="D760" s="139"/>
      <c r="E760" s="140"/>
    </row>
    <row r="761" spans="1:5">
      <c r="A761" s="139"/>
      <c r="B761" s="139"/>
      <c r="C761" s="139"/>
      <c r="D761" s="139"/>
      <c r="E761" s="140"/>
    </row>
    <row r="762" spans="1:5">
      <c r="A762" s="139"/>
      <c r="B762" s="139"/>
      <c r="C762" s="139"/>
      <c r="D762" s="139"/>
      <c r="E762" s="140"/>
    </row>
    <row r="763" spans="1:5">
      <c r="A763" s="139"/>
      <c r="B763" s="139"/>
      <c r="C763" s="139"/>
      <c r="D763" s="139"/>
      <c r="E763" s="140"/>
    </row>
    <row r="764" spans="1:5">
      <c r="A764" s="139"/>
      <c r="B764" s="139"/>
      <c r="C764" s="139"/>
      <c r="D764" s="139"/>
      <c r="E764" s="140"/>
    </row>
    <row r="765" spans="1:5">
      <c r="A765" s="139"/>
      <c r="B765" s="139"/>
      <c r="C765" s="139"/>
      <c r="D765" s="139"/>
      <c r="E765" s="140"/>
    </row>
    <row r="766" spans="1:5">
      <c r="A766" s="139"/>
      <c r="B766" s="139"/>
      <c r="C766" s="139"/>
      <c r="D766" s="139"/>
      <c r="E766" s="140"/>
    </row>
    <row r="767" spans="1:5">
      <c r="A767" s="139"/>
      <c r="B767" s="139"/>
      <c r="C767" s="139"/>
      <c r="D767" s="139"/>
      <c r="E767" s="140"/>
    </row>
    <row r="768" spans="1:5">
      <c r="A768" s="139"/>
      <c r="B768" s="139"/>
      <c r="C768" s="139"/>
      <c r="D768" s="139"/>
      <c r="E768" s="140"/>
    </row>
    <row r="769" spans="1:5">
      <c r="A769" s="139"/>
      <c r="B769" s="139"/>
      <c r="C769" s="139"/>
      <c r="D769" s="139"/>
      <c r="E769" s="140"/>
    </row>
    <row r="770" spans="1:5">
      <c r="A770" s="139"/>
      <c r="B770" s="139"/>
      <c r="C770" s="139"/>
      <c r="D770" s="139"/>
      <c r="E770" s="140"/>
    </row>
    <row r="771" spans="1:5">
      <c r="A771" s="139"/>
      <c r="B771" s="139"/>
      <c r="C771" s="139"/>
      <c r="D771" s="139"/>
      <c r="E771" s="140"/>
    </row>
    <row r="772" spans="1:5">
      <c r="A772" s="139"/>
      <c r="B772" s="139"/>
      <c r="C772" s="139"/>
      <c r="D772" s="139"/>
      <c r="E772" s="140"/>
    </row>
    <row r="773" spans="1:5">
      <c r="A773" s="139"/>
      <c r="B773" s="139"/>
      <c r="C773" s="139"/>
      <c r="D773" s="139"/>
      <c r="E773" s="140"/>
    </row>
    <row r="774" spans="1:5">
      <c r="A774" s="139"/>
      <c r="B774" s="139"/>
      <c r="C774" s="139"/>
      <c r="D774" s="139"/>
      <c r="E774" s="140"/>
    </row>
    <row r="775" spans="1:5">
      <c r="A775" s="139"/>
      <c r="B775" s="139"/>
      <c r="C775" s="139"/>
      <c r="D775" s="139"/>
      <c r="E775" s="140"/>
    </row>
    <row r="776" spans="1:5">
      <c r="A776" s="139"/>
      <c r="B776" s="139"/>
      <c r="C776" s="139"/>
      <c r="D776" s="139"/>
      <c r="E776" s="140"/>
    </row>
    <row r="777" spans="1:5">
      <c r="A777" s="139"/>
      <c r="B777" s="139"/>
      <c r="C777" s="139"/>
      <c r="D777" s="139"/>
      <c r="E777" s="140"/>
    </row>
    <row r="778" spans="1:5">
      <c r="A778" s="139"/>
      <c r="B778" s="139"/>
      <c r="C778" s="139"/>
      <c r="D778" s="139"/>
      <c r="E778" s="140"/>
    </row>
    <row r="779" spans="1:5">
      <c r="A779" s="139"/>
      <c r="B779" s="139"/>
      <c r="C779" s="139"/>
      <c r="D779" s="139"/>
      <c r="E779" s="140"/>
    </row>
    <row r="780" spans="1:5">
      <c r="A780" s="139"/>
      <c r="B780" s="139"/>
      <c r="C780" s="139"/>
      <c r="D780" s="139"/>
      <c r="E780" s="140"/>
    </row>
    <row r="781" spans="1:5">
      <c r="A781" s="139"/>
      <c r="B781" s="139"/>
      <c r="C781" s="139"/>
      <c r="D781" s="139"/>
      <c r="E781" s="140"/>
    </row>
    <row r="782" spans="1:5">
      <c r="A782" s="139"/>
      <c r="B782" s="139"/>
      <c r="C782" s="139"/>
      <c r="D782" s="139"/>
      <c r="E782" s="140"/>
    </row>
    <row r="783" spans="1:5">
      <c r="A783" s="139"/>
      <c r="B783" s="139"/>
      <c r="C783" s="139"/>
      <c r="D783" s="139"/>
      <c r="E783" s="140"/>
    </row>
    <row r="784" spans="1:5">
      <c r="A784" s="139"/>
      <c r="B784" s="139"/>
      <c r="C784" s="139"/>
      <c r="D784" s="139"/>
      <c r="E784" s="140"/>
    </row>
    <row r="785" spans="1:5">
      <c r="A785" s="139"/>
      <c r="B785" s="139"/>
      <c r="C785" s="139"/>
      <c r="D785" s="139"/>
      <c r="E785" s="140"/>
    </row>
    <row r="786" spans="1:5">
      <c r="A786" s="139"/>
      <c r="B786" s="139"/>
      <c r="C786" s="139"/>
      <c r="D786" s="139"/>
      <c r="E786" s="140"/>
    </row>
    <row r="787" spans="1:5">
      <c r="A787" s="139"/>
      <c r="B787" s="139"/>
      <c r="C787" s="139"/>
      <c r="D787" s="139"/>
      <c r="E787" s="140"/>
    </row>
    <row r="788" spans="1:5">
      <c r="A788" s="139"/>
      <c r="B788" s="139"/>
      <c r="C788" s="139"/>
      <c r="D788" s="139"/>
      <c r="E788" s="140"/>
    </row>
    <row r="789" spans="1:5">
      <c r="A789" s="139"/>
      <c r="B789" s="139"/>
      <c r="C789" s="139"/>
      <c r="D789" s="139"/>
      <c r="E789" s="140"/>
    </row>
    <row r="790" spans="1:5">
      <c r="A790" s="139"/>
      <c r="B790" s="139"/>
      <c r="C790" s="139"/>
      <c r="D790" s="139"/>
      <c r="E790" s="140"/>
    </row>
    <row r="791" spans="1:5">
      <c r="A791" s="139"/>
      <c r="B791" s="139"/>
      <c r="C791" s="139"/>
      <c r="D791" s="139"/>
      <c r="E791" s="140"/>
    </row>
    <row r="792" spans="1:5">
      <c r="A792" s="139"/>
      <c r="B792" s="139"/>
      <c r="C792" s="139"/>
      <c r="D792" s="139"/>
      <c r="E792" s="140"/>
    </row>
    <row r="793" spans="1:5">
      <c r="A793" s="139"/>
      <c r="B793" s="139"/>
      <c r="C793" s="139"/>
      <c r="D793" s="139"/>
      <c r="E793" s="140"/>
    </row>
    <row r="794" spans="1:5">
      <c r="A794" s="139"/>
      <c r="B794" s="139"/>
      <c r="C794" s="139"/>
      <c r="D794" s="139"/>
      <c r="E794" s="140"/>
    </row>
    <row r="795" spans="1:5">
      <c r="A795" s="139"/>
      <c r="B795" s="139"/>
      <c r="C795" s="139"/>
      <c r="D795" s="139"/>
      <c r="E795" s="140"/>
    </row>
    <row r="796" spans="1:5">
      <c r="A796" s="139"/>
      <c r="B796" s="139"/>
      <c r="C796" s="139"/>
      <c r="D796" s="139"/>
      <c r="E796" s="140"/>
    </row>
    <row r="797" spans="1:5">
      <c r="A797" s="139"/>
      <c r="B797" s="139"/>
      <c r="C797" s="139"/>
      <c r="D797" s="139"/>
      <c r="E797" s="140"/>
    </row>
    <row r="798" spans="1:5">
      <c r="A798" s="139"/>
      <c r="B798" s="139"/>
      <c r="C798" s="139"/>
      <c r="D798" s="139"/>
      <c r="E798" s="140"/>
    </row>
    <row r="799" spans="1:5">
      <c r="A799" s="139"/>
      <c r="B799" s="139"/>
      <c r="C799" s="139"/>
      <c r="D799" s="139"/>
      <c r="E799" s="140"/>
    </row>
    <row r="800" spans="1:5">
      <c r="A800" s="139"/>
      <c r="B800" s="139"/>
      <c r="C800" s="139"/>
      <c r="D800" s="139"/>
      <c r="E800" s="140"/>
    </row>
    <row r="801" spans="1:5">
      <c r="A801" s="139"/>
      <c r="B801" s="139"/>
      <c r="C801" s="139"/>
      <c r="D801" s="139"/>
      <c r="E801" s="140"/>
    </row>
    <row r="802" spans="1:5">
      <c r="A802" s="139"/>
      <c r="B802" s="139"/>
      <c r="C802" s="139"/>
      <c r="D802" s="139"/>
      <c r="E802" s="140"/>
    </row>
    <row r="803" spans="1:5">
      <c r="A803" s="139"/>
      <c r="B803" s="139"/>
      <c r="C803" s="139"/>
      <c r="D803" s="139"/>
      <c r="E803" s="140"/>
    </row>
    <row r="804" spans="1:5">
      <c r="A804" s="139"/>
      <c r="B804" s="139"/>
      <c r="C804" s="139"/>
      <c r="D804" s="139"/>
      <c r="E804" s="140"/>
    </row>
    <row r="805" spans="1:5">
      <c r="A805" s="139"/>
      <c r="B805" s="139"/>
      <c r="C805" s="139"/>
      <c r="D805" s="139"/>
      <c r="E805" s="140"/>
    </row>
    <row r="806" spans="1:5">
      <c r="A806" s="139"/>
      <c r="B806" s="139"/>
      <c r="C806" s="139"/>
      <c r="D806" s="139"/>
      <c r="E806" s="140"/>
    </row>
    <row r="807" spans="1:5">
      <c r="A807" s="139"/>
      <c r="B807" s="139"/>
      <c r="C807" s="139"/>
      <c r="D807" s="139"/>
      <c r="E807" s="140"/>
    </row>
    <row r="808" spans="1:5">
      <c r="A808" s="139"/>
      <c r="B808" s="139"/>
      <c r="C808" s="139"/>
      <c r="D808" s="139"/>
      <c r="E808" s="140"/>
    </row>
    <row r="809" spans="1:5">
      <c r="A809" s="139"/>
      <c r="B809" s="139"/>
      <c r="C809" s="139"/>
      <c r="D809" s="139"/>
      <c r="E809" s="140"/>
    </row>
    <row r="810" spans="1:5">
      <c r="A810" s="139"/>
      <c r="B810" s="139"/>
      <c r="C810" s="139"/>
      <c r="D810" s="139"/>
      <c r="E810" s="140"/>
    </row>
    <row r="811" spans="1:5">
      <c r="A811" s="139"/>
      <c r="B811" s="139"/>
      <c r="C811" s="139"/>
      <c r="D811" s="139"/>
      <c r="E811" s="140"/>
    </row>
    <row r="812" spans="1:5">
      <c r="A812" s="139"/>
      <c r="B812" s="139"/>
      <c r="C812" s="139"/>
      <c r="D812" s="139"/>
      <c r="E812" s="140"/>
    </row>
    <row r="813" spans="1:5">
      <c r="A813" s="139"/>
      <c r="B813" s="139"/>
      <c r="C813" s="139"/>
      <c r="D813" s="139"/>
      <c r="E813" s="140"/>
    </row>
    <row r="814" spans="1:5">
      <c r="A814" s="139"/>
      <c r="B814" s="139"/>
      <c r="C814" s="139"/>
      <c r="D814" s="139"/>
      <c r="E814" s="140"/>
    </row>
    <row r="815" spans="1:5">
      <c r="A815" s="139"/>
      <c r="B815" s="139"/>
      <c r="C815" s="139"/>
      <c r="D815" s="139"/>
      <c r="E815" s="140"/>
    </row>
    <row r="816" spans="1:5">
      <c r="A816" s="139"/>
      <c r="B816" s="139"/>
      <c r="C816" s="139"/>
      <c r="D816" s="139"/>
      <c r="E816" s="140"/>
    </row>
    <row r="817" spans="1:5">
      <c r="A817" s="139"/>
      <c r="B817" s="139"/>
      <c r="C817" s="139"/>
      <c r="D817" s="139"/>
      <c r="E817" s="140"/>
    </row>
    <row r="818" spans="1:5">
      <c r="A818" s="139"/>
      <c r="B818" s="139"/>
      <c r="C818" s="139"/>
      <c r="D818" s="139"/>
      <c r="E818" s="140"/>
    </row>
    <row r="819" spans="1:5">
      <c r="A819" s="139"/>
      <c r="B819" s="139"/>
      <c r="C819" s="139"/>
      <c r="D819" s="139"/>
      <c r="E819" s="140"/>
    </row>
    <row r="820" spans="1:5">
      <c r="A820" s="139"/>
      <c r="B820" s="139"/>
      <c r="C820" s="139"/>
      <c r="D820" s="139"/>
      <c r="E820" s="140"/>
    </row>
    <row r="821" spans="1:5">
      <c r="A821" s="139"/>
      <c r="B821" s="139"/>
      <c r="C821" s="139"/>
      <c r="D821" s="139"/>
      <c r="E821" s="140"/>
    </row>
    <row r="822" spans="1:5">
      <c r="A822" s="139"/>
      <c r="B822" s="139"/>
      <c r="C822" s="139"/>
      <c r="D822" s="139"/>
      <c r="E822" s="140"/>
    </row>
    <row r="823" spans="1:5">
      <c r="A823" s="139"/>
      <c r="B823" s="139"/>
      <c r="C823" s="139"/>
      <c r="D823" s="139"/>
      <c r="E823" s="140"/>
    </row>
    <row r="824" spans="1:5">
      <c r="A824" s="139"/>
      <c r="B824" s="139"/>
      <c r="C824" s="139"/>
      <c r="D824" s="139"/>
      <c r="E824" s="140"/>
    </row>
    <row r="825" spans="1:5">
      <c r="A825" s="139"/>
      <c r="B825" s="139"/>
      <c r="C825" s="139"/>
      <c r="D825" s="139"/>
      <c r="E825" s="140"/>
    </row>
    <row r="826" spans="1:5">
      <c r="A826" s="139"/>
      <c r="B826" s="139"/>
      <c r="C826" s="139"/>
      <c r="D826" s="139"/>
      <c r="E826" s="140"/>
    </row>
    <row r="827" spans="1:5">
      <c r="A827" s="139"/>
      <c r="B827" s="139"/>
      <c r="C827" s="139"/>
      <c r="D827" s="139"/>
      <c r="E827" s="140"/>
    </row>
    <row r="828" spans="1:5">
      <c r="A828" s="139"/>
      <c r="B828" s="139"/>
      <c r="C828" s="139"/>
      <c r="D828" s="139"/>
      <c r="E828" s="140"/>
    </row>
    <row r="829" spans="1:5">
      <c r="A829" s="139"/>
      <c r="B829" s="139"/>
      <c r="C829" s="139"/>
      <c r="D829" s="139"/>
      <c r="E829" s="140"/>
    </row>
    <row r="830" spans="1:5">
      <c r="A830" s="139"/>
      <c r="B830" s="139"/>
      <c r="C830" s="139"/>
      <c r="D830" s="139"/>
      <c r="E830" s="140"/>
    </row>
    <row r="831" spans="1:5">
      <c r="A831" s="139"/>
      <c r="B831" s="139"/>
      <c r="C831" s="139"/>
      <c r="D831" s="139"/>
      <c r="E831" s="140"/>
    </row>
    <row r="832" spans="1:5">
      <c r="A832" s="139"/>
      <c r="B832" s="139"/>
      <c r="C832" s="139"/>
      <c r="D832" s="139"/>
      <c r="E832" s="140"/>
    </row>
    <row r="833" spans="1:5">
      <c r="A833" s="139"/>
      <c r="B833" s="139"/>
      <c r="C833" s="139"/>
      <c r="D833" s="139"/>
      <c r="E833" s="140"/>
    </row>
    <row r="834" spans="1:5">
      <c r="A834" s="139"/>
      <c r="B834" s="139"/>
      <c r="C834" s="139"/>
      <c r="D834" s="139"/>
      <c r="E834" s="140"/>
    </row>
    <row r="835" spans="1:5">
      <c r="A835" s="139"/>
      <c r="B835" s="139"/>
      <c r="C835" s="139"/>
      <c r="D835" s="139"/>
      <c r="E835" s="140"/>
    </row>
    <row r="836" spans="1:5">
      <c r="A836" s="139"/>
      <c r="B836" s="139"/>
      <c r="C836" s="139"/>
      <c r="D836" s="139"/>
      <c r="E836" s="140"/>
    </row>
    <row r="837" spans="1:5">
      <c r="A837" s="139"/>
      <c r="B837" s="139"/>
      <c r="C837" s="139"/>
      <c r="D837" s="139"/>
      <c r="E837" s="140"/>
    </row>
    <row r="838" spans="1:5">
      <c r="A838" s="139"/>
      <c r="B838" s="139"/>
      <c r="C838" s="139"/>
      <c r="D838" s="139"/>
      <c r="E838" s="140"/>
    </row>
    <row r="839" spans="1:5">
      <c r="A839" s="139"/>
      <c r="B839" s="139"/>
      <c r="C839" s="139"/>
      <c r="D839" s="139"/>
      <c r="E839" s="140"/>
    </row>
    <row r="840" spans="1:5">
      <c r="A840" s="139"/>
      <c r="B840" s="139"/>
      <c r="C840" s="139"/>
      <c r="D840" s="139"/>
      <c r="E840" s="140"/>
    </row>
    <row r="841" spans="1:5">
      <c r="A841" s="139"/>
      <c r="B841" s="139"/>
      <c r="C841" s="139"/>
      <c r="D841" s="139"/>
      <c r="E841" s="140"/>
    </row>
    <row r="842" spans="1:5">
      <c r="A842" s="139"/>
      <c r="B842" s="139"/>
      <c r="C842" s="139"/>
      <c r="D842" s="139"/>
      <c r="E842" s="140"/>
    </row>
    <row r="843" spans="1:5">
      <c r="A843" s="139"/>
      <c r="B843" s="139"/>
      <c r="C843" s="139"/>
      <c r="D843" s="139"/>
      <c r="E843" s="140"/>
    </row>
    <row r="844" spans="1:5">
      <c r="A844" s="139"/>
      <c r="B844" s="139"/>
      <c r="C844" s="139"/>
      <c r="D844" s="139"/>
      <c r="E844" s="140"/>
    </row>
    <row r="845" spans="1:5">
      <c r="A845" s="139"/>
      <c r="B845" s="139"/>
      <c r="C845" s="139"/>
      <c r="D845" s="139"/>
      <c r="E845" s="140"/>
    </row>
    <row r="846" spans="1:5">
      <c r="A846" s="139"/>
      <c r="B846" s="139"/>
      <c r="C846" s="139"/>
      <c r="D846" s="139"/>
      <c r="E846" s="140"/>
    </row>
    <row r="847" spans="1:5">
      <c r="A847" s="139"/>
      <c r="B847" s="139"/>
      <c r="C847" s="139"/>
      <c r="D847" s="139"/>
      <c r="E847" s="140"/>
    </row>
    <row r="848" spans="1:5">
      <c r="A848" s="139"/>
      <c r="B848" s="139"/>
      <c r="C848" s="139"/>
      <c r="D848" s="139"/>
      <c r="E848" s="140"/>
    </row>
    <row r="849" spans="1:5">
      <c r="A849" s="139"/>
      <c r="B849" s="139"/>
      <c r="C849" s="139"/>
      <c r="D849" s="139"/>
      <c r="E849" s="140"/>
    </row>
    <row r="850" spans="1:5">
      <c r="A850" s="139"/>
      <c r="B850" s="139"/>
      <c r="C850" s="139"/>
      <c r="D850" s="139"/>
      <c r="E850" s="140"/>
    </row>
    <row r="851" spans="1:5">
      <c r="A851" s="139"/>
      <c r="B851" s="139"/>
      <c r="C851" s="139"/>
      <c r="D851" s="139"/>
      <c r="E851" s="140"/>
    </row>
    <row r="852" spans="1:5">
      <c r="A852" s="139"/>
      <c r="B852" s="139"/>
      <c r="C852" s="139"/>
      <c r="D852" s="139"/>
      <c r="E852" s="140"/>
    </row>
    <row r="853" spans="1:5">
      <c r="A853" s="139"/>
      <c r="B853" s="139"/>
      <c r="C853" s="139"/>
      <c r="D853" s="139"/>
      <c r="E853" s="140"/>
    </row>
    <row r="854" spans="1:5">
      <c r="A854" s="139"/>
      <c r="B854" s="139"/>
      <c r="C854" s="139"/>
      <c r="D854" s="139"/>
      <c r="E854" s="140"/>
    </row>
    <row r="855" spans="1:5">
      <c r="A855" s="139"/>
      <c r="B855" s="139"/>
      <c r="C855" s="139"/>
      <c r="D855" s="139"/>
      <c r="E855" s="140"/>
    </row>
    <row r="856" spans="1:5">
      <c r="A856" s="139"/>
      <c r="B856" s="139"/>
      <c r="C856" s="139"/>
      <c r="D856" s="139"/>
      <c r="E856" s="140"/>
    </row>
    <row r="857" spans="1:5">
      <c r="A857" s="139"/>
      <c r="B857" s="139"/>
      <c r="C857" s="139"/>
      <c r="D857" s="139"/>
      <c r="E857" s="140"/>
    </row>
    <row r="858" spans="1:5">
      <c r="A858" s="139"/>
      <c r="B858" s="139"/>
      <c r="C858" s="139"/>
      <c r="D858" s="139"/>
      <c r="E858" s="140"/>
    </row>
    <row r="859" spans="1:5">
      <c r="A859" s="139"/>
      <c r="B859" s="139"/>
      <c r="C859" s="139"/>
      <c r="D859" s="139"/>
      <c r="E859" s="140"/>
    </row>
    <row r="860" spans="1:5">
      <c r="A860" s="139"/>
      <c r="B860" s="139"/>
      <c r="C860" s="139"/>
      <c r="D860" s="139"/>
      <c r="E860" s="140"/>
    </row>
    <row r="861" spans="1:5">
      <c r="A861" s="139"/>
      <c r="B861" s="139"/>
      <c r="C861" s="139"/>
      <c r="D861" s="139"/>
      <c r="E861" s="140"/>
    </row>
    <row r="862" spans="1:5">
      <c r="A862" s="139"/>
      <c r="B862" s="139"/>
      <c r="C862" s="139"/>
      <c r="D862" s="139"/>
      <c r="E862" s="140"/>
    </row>
    <row r="863" spans="1:5">
      <c r="A863" s="139"/>
      <c r="B863" s="139"/>
      <c r="C863" s="139"/>
      <c r="D863" s="139"/>
      <c r="E863" s="140"/>
    </row>
    <row r="864" spans="1:5">
      <c r="A864" s="139"/>
      <c r="B864" s="139"/>
      <c r="C864" s="139"/>
      <c r="D864" s="139"/>
      <c r="E864" s="140"/>
    </row>
    <row r="865" spans="1:5">
      <c r="A865" s="139"/>
      <c r="B865" s="139"/>
      <c r="C865" s="139"/>
      <c r="D865" s="139"/>
      <c r="E865" s="140"/>
    </row>
    <row r="866" spans="1:5">
      <c r="A866" s="139"/>
      <c r="B866" s="139"/>
      <c r="C866" s="139"/>
      <c r="D866" s="139"/>
      <c r="E866" s="140"/>
    </row>
    <row r="867" spans="1:5">
      <c r="A867" s="139"/>
      <c r="B867" s="139"/>
      <c r="C867" s="139"/>
      <c r="D867" s="139"/>
      <c r="E867" s="140"/>
    </row>
    <row r="868" spans="1:5">
      <c r="A868" s="139"/>
      <c r="B868" s="139"/>
      <c r="C868" s="139"/>
      <c r="D868" s="139"/>
      <c r="E868" s="140"/>
    </row>
    <row r="869" spans="1:5">
      <c r="A869" s="139"/>
      <c r="B869" s="139"/>
      <c r="C869" s="139"/>
      <c r="D869" s="139"/>
      <c r="E869" s="140"/>
    </row>
    <row r="870" spans="1:5">
      <c r="A870" s="139"/>
      <c r="B870" s="139"/>
      <c r="C870" s="139"/>
      <c r="D870" s="139"/>
      <c r="E870" s="140"/>
    </row>
    <row r="871" spans="1:5">
      <c r="A871" s="139"/>
      <c r="B871" s="139"/>
      <c r="C871" s="139"/>
      <c r="D871" s="139"/>
      <c r="E871" s="140"/>
    </row>
    <row r="872" spans="1:5">
      <c r="A872" s="139"/>
      <c r="B872" s="139"/>
      <c r="C872" s="139"/>
      <c r="D872" s="139"/>
      <c r="E872" s="140"/>
    </row>
    <row r="873" spans="1:5">
      <c r="A873" s="139"/>
      <c r="B873" s="139"/>
      <c r="C873" s="139"/>
      <c r="D873" s="139"/>
      <c r="E873" s="140"/>
    </row>
    <row r="874" spans="1:5">
      <c r="A874" s="139"/>
      <c r="B874" s="139"/>
      <c r="C874" s="139"/>
      <c r="D874" s="139"/>
      <c r="E874" s="140"/>
    </row>
    <row r="875" spans="1:5">
      <c r="A875" s="139"/>
      <c r="B875" s="139"/>
      <c r="C875" s="139"/>
      <c r="D875" s="139"/>
      <c r="E875" s="140"/>
    </row>
    <row r="876" spans="1:5">
      <c r="A876" s="139"/>
      <c r="B876" s="139"/>
      <c r="C876" s="139"/>
      <c r="D876" s="139"/>
      <c r="E876" s="140"/>
    </row>
    <row r="877" spans="1:5">
      <c r="A877" s="139"/>
      <c r="B877" s="139"/>
      <c r="C877" s="139"/>
      <c r="D877" s="139"/>
      <c r="E877" s="140"/>
    </row>
    <row r="878" spans="1:5">
      <c r="A878" s="139"/>
      <c r="B878" s="139"/>
      <c r="C878" s="139"/>
      <c r="D878" s="139"/>
      <c r="E878" s="140"/>
    </row>
    <row r="879" spans="1:5">
      <c r="A879" s="139"/>
      <c r="B879" s="139"/>
      <c r="C879" s="139"/>
      <c r="D879" s="139"/>
      <c r="E879" s="140"/>
    </row>
    <row r="880" spans="1:5">
      <c r="A880" s="139"/>
      <c r="B880" s="139"/>
      <c r="C880" s="139"/>
      <c r="D880" s="139"/>
      <c r="E880" s="140"/>
    </row>
    <row r="881" spans="1:5">
      <c r="A881" s="139"/>
      <c r="B881" s="139"/>
      <c r="C881" s="139"/>
      <c r="D881" s="139"/>
      <c r="E881" s="140"/>
    </row>
    <row r="882" spans="1:5">
      <c r="A882" s="139"/>
      <c r="B882" s="139"/>
      <c r="C882" s="139"/>
      <c r="D882" s="139"/>
      <c r="E882" s="140"/>
    </row>
    <row r="883" spans="1:5">
      <c r="A883" s="139"/>
      <c r="B883" s="139"/>
      <c r="C883" s="139"/>
      <c r="D883" s="139"/>
      <c r="E883" s="140"/>
    </row>
    <row r="884" spans="1:5">
      <c r="A884" s="139"/>
      <c r="B884" s="139"/>
      <c r="C884" s="139"/>
      <c r="D884" s="139"/>
      <c r="E884" s="140"/>
    </row>
    <row r="885" spans="1:5">
      <c r="A885" s="139"/>
      <c r="B885" s="139"/>
      <c r="C885" s="139"/>
      <c r="D885" s="139"/>
      <c r="E885" s="140"/>
    </row>
    <row r="886" spans="1:5">
      <c r="A886" s="139"/>
      <c r="B886" s="139"/>
      <c r="C886" s="139"/>
      <c r="D886" s="139"/>
      <c r="E886" s="140"/>
    </row>
    <row r="887" spans="1:5">
      <c r="A887" s="139"/>
      <c r="B887" s="139"/>
      <c r="C887" s="139"/>
      <c r="D887" s="139"/>
      <c r="E887" s="140"/>
    </row>
    <row r="888" spans="1:5">
      <c r="A888" s="139"/>
      <c r="B888" s="139"/>
      <c r="C888" s="139"/>
      <c r="D888" s="139"/>
      <c r="E888" s="140"/>
    </row>
    <row r="889" spans="1:5">
      <c r="A889" s="139"/>
      <c r="B889" s="139"/>
      <c r="C889" s="139"/>
      <c r="D889" s="139"/>
      <c r="E889" s="140"/>
    </row>
    <row r="890" spans="1:5">
      <c r="A890" s="139"/>
      <c r="B890" s="139"/>
      <c r="C890" s="139"/>
      <c r="D890" s="139"/>
      <c r="E890" s="140"/>
    </row>
    <row r="891" spans="1:5">
      <c r="A891" s="139"/>
      <c r="B891" s="139"/>
      <c r="C891" s="139"/>
      <c r="D891" s="139"/>
      <c r="E891" s="140"/>
    </row>
    <row r="892" spans="1:5">
      <c r="A892" s="139"/>
      <c r="B892" s="139"/>
      <c r="C892" s="139"/>
      <c r="D892" s="139"/>
      <c r="E892" s="140"/>
    </row>
    <row r="893" spans="1:5">
      <c r="A893" s="139"/>
      <c r="B893" s="139"/>
      <c r="C893" s="139"/>
      <c r="D893" s="139"/>
      <c r="E893" s="140"/>
    </row>
    <row r="894" spans="1:5">
      <c r="A894" s="139"/>
      <c r="B894" s="139"/>
      <c r="C894" s="139"/>
      <c r="D894" s="139"/>
      <c r="E894" s="140"/>
    </row>
    <row r="895" spans="1:5">
      <c r="A895" s="139"/>
      <c r="B895" s="139"/>
      <c r="C895" s="139"/>
      <c r="D895" s="139"/>
      <c r="E895" s="140"/>
    </row>
    <row r="896" spans="1:5">
      <c r="A896" s="139"/>
      <c r="B896" s="139"/>
      <c r="C896" s="139"/>
      <c r="D896" s="139"/>
      <c r="E896" s="140"/>
    </row>
    <row r="897" spans="1:5">
      <c r="A897" s="139"/>
      <c r="B897" s="139"/>
      <c r="C897" s="139"/>
      <c r="D897" s="139"/>
      <c r="E897" s="140"/>
    </row>
    <row r="898" spans="1:5">
      <c r="A898" s="139"/>
      <c r="B898" s="139"/>
      <c r="C898" s="139"/>
      <c r="D898" s="139"/>
      <c r="E898" s="140"/>
    </row>
    <row r="899" spans="1:5">
      <c r="A899" s="139"/>
      <c r="B899" s="139"/>
      <c r="C899" s="139"/>
      <c r="D899" s="139"/>
      <c r="E899" s="140"/>
    </row>
    <row r="900" spans="1:5">
      <c r="A900" s="139"/>
      <c r="B900" s="139"/>
      <c r="C900" s="139"/>
      <c r="D900" s="139"/>
      <c r="E900" s="140"/>
    </row>
    <row r="901" spans="1:5">
      <c r="A901" s="139"/>
      <c r="B901" s="139"/>
      <c r="C901" s="139"/>
      <c r="D901" s="139"/>
      <c r="E901" s="140"/>
    </row>
    <row r="902" spans="1:5">
      <c r="A902" s="139"/>
      <c r="B902" s="139"/>
      <c r="C902" s="139"/>
      <c r="D902" s="139"/>
      <c r="E902" s="140"/>
    </row>
    <row r="903" spans="1:5">
      <c r="A903" s="139"/>
      <c r="B903" s="139"/>
      <c r="C903" s="139"/>
      <c r="D903" s="139"/>
      <c r="E903" s="140"/>
    </row>
    <row r="904" spans="1:5">
      <c r="A904" s="139"/>
      <c r="B904" s="139"/>
      <c r="C904" s="139"/>
      <c r="D904" s="139"/>
      <c r="E904" s="140"/>
    </row>
    <row r="905" spans="1:5">
      <c r="A905" s="139"/>
      <c r="B905" s="139"/>
      <c r="C905" s="139"/>
      <c r="D905" s="139"/>
      <c r="E905" s="140"/>
    </row>
    <row r="906" spans="1:5">
      <c r="A906" s="139"/>
      <c r="B906" s="139"/>
      <c r="C906" s="139"/>
      <c r="D906" s="139"/>
      <c r="E906" s="140"/>
    </row>
    <row r="907" spans="1:5">
      <c r="A907" s="139"/>
      <c r="B907" s="139"/>
      <c r="C907" s="139"/>
      <c r="D907" s="139"/>
      <c r="E907" s="140"/>
    </row>
    <row r="908" spans="1:5">
      <c r="A908" s="139"/>
      <c r="B908" s="139"/>
      <c r="C908" s="139"/>
      <c r="D908" s="139"/>
      <c r="E908" s="140"/>
    </row>
    <row r="909" spans="1:5">
      <c r="A909" s="139"/>
      <c r="B909" s="139"/>
      <c r="C909" s="139"/>
      <c r="D909" s="139"/>
      <c r="E909" s="140"/>
    </row>
    <row r="910" spans="1:5">
      <c r="A910" s="139"/>
      <c r="B910" s="139"/>
      <c r="C910" s="139"/>
      <c r="D910" s="139"/>
      <c r="E910" s="140"/>
    </row>
    <row r="911" spans="1:5">
      <c r="A911" s="139"/>
      <c r="B911" s="139"/>
      <c r="C911" s="139"/>
      <c r="D911" s="139"/>
      <c r="E911" s="140"/>
    </row>
    <row r="912" spans="1:5">
      <c r="A912" s="139"/>
      <c r="B912" s="139"/>
      <c r="C912" s="139"/>
      <c r="D912" s="139"/>
      <c r="E912" s="140"/>
    </row>
    <row r="913" spans="1:5">
      <c r="A913" s="139"/>
      <c r="B913" s="139"/>
      <c r="C913" s="139"/>
      <c r="D913" s="139"/>
      <c r="E913" s="140"/>
    </row>
    <row r="914" spans="1:5">
      <c r="A914" s="139"/>
      <c r="B914" s="139"/>
      <c r="C914" s="139"/>
      <c r="D914" s="139"/>
      <c r="E914" s="140"/>
    </row>
    <row r="915" spans="1:5">
      <c r="A915" s="139"/>
      <c r="B915" s="139"/>
      <c r="C915" s="139"/>
      <c r="D915" s="139"/>
      <c r="E915" s="140"/>
    </row>
    <row r="916" spans="1:5">
      <c r="A916" s="139"/>
      <c r="B916" s="139"/>
      <c r="C916" s="139"/>
      <c r="D916" s="139"/>
      <c r="E916" s="140"/>
    </row>
    <row r="917" spans="1:5">
      <c r="A917" s="139"/>
      <c r="B917" s="139"/>
      <c r="C917" s="139"/>
      <c r="D917" s="139"/>
      <c r="E917" s="140"/>
    </row>
    <row r="918" spans="1:5">
      <c r="A918" s="139"/>
      <c r="B918" s="139"/>
      <c r="C918" s="139"/>
      <c r="D918" s="139"/>
      <c r="E918" s="140"/>
    </row>
    <row r="919" spans="1:5">
      <c r="A919" s="139"/>
      <c r="B919" s="139"/>
      <c r="C919" s="139"/>
      <c r="D919" s="139"/>
      <c r="E919" s="140"/>
    </row>
    <row r="920" spans="1:5">
      <c r="A920" s="139"/>
      <c r="B920" s="139"/>
      <c r="C920" s="139"/>
      <c r="D920" s="139"/>
      <c r="E920" s="140"/>
    </row>
    <row r="921" spans="1:5">
      <c r="A921" s="139"/>
      <c r="B921" s="139"/>
      <c r="C921" s="139"/>
      <c r="D921" s="139"/>
      <c r="E921" s="140"/>
    </row>
    <row r="922" spans="1:5">
      <c r="A922" s="139"/>
      <c r="B922" s="139"/>
      <c r="C922" s="139"/>
      <c r="D922" s="139"/>
      <c r="E922" s="140"/>
    </row>
    <row r="923" spans="1:5">
      <c r="A923" s="139"/>
      <c r="B923" s="139"/>
      <c r="C923" s="139"/>
      <c r="D923" s="139"/>
      <c r="E923" s="140"/>
    </row>
    <row r="924" spans="1:5">
      <c r="A924" s="139"/>
      <c r="B924" s="139"/>
      <c r="C924" s="139"/>
      <c r="D924" s="139"/>
      <c r="E924" s="140"/>
    </row>
    <row r="925" spans="1:5">
      <c r="A925" s="139"/>
      <c r="B925" s="139"/>
      <c r="C925" s="139"/>
      <c r="D925" s="139"/>
      <c r="E925" s="140"/>
    </row>
    <row r="926" spans="1:5">
      <c r="A926" s="139"/>
      <c r="B926" s="139"/>
      <c r="C926" s="139"/>
      <c r="D926" s="139"/>
      <c r="E926" s="140"/>
    </row>
    <row r="927" spans="1:5">
      <c r="A927" s="139"/>
      <c r="B927" s="139"/>
      <c r="C927" s="139"/>
      <c r="D927" s="139"/>
      <c r="E927" s="140"/>
    </row>
    <row r="928" spans="1:5">
      <c r="A928" s="139"/>
      <c r="B928" s="139"/>
      <c r="C928" s="139"/>
      <c r="D928" s="139"/>
      <c r="E928" s="140"/>
    </row>
    <row r="929" spans="1:5">
      <c r="A929" s="139"/>
      <c r="B929" s="139"/>
      <c r="C929" s="139"/>
      <c r="D929" s="139"/>
      <c r="E929" s="140"/>
    </row>
    <row r="930" spans="1:5">
      <c r="A930" s="139"/>
      <c r="B930" s="139"/>
      <c r="C930" s="139"/>
      <c r="D930" s="139"/>
      <c r="E930" s="140"/>
    </row>
    <row r="931" spans="1:5">
      <c r="A931" s="139"/>
      <c r="B931" s="139"/>
      <c r="C931" s="139"/>
      <c r="D931" s="139"/>
      <c r="E931" s="140"/>
    </row>
    <row r="932" spans="1:5">
      <c r="A932" s="139"/>
      <c r="B932" s="139"/>
      <c r="C932" s="139"/>
      <c r="D932" s="139"/>
      <c r="E932" s="140"/>
    </row>
    <row r="933" spans="1:5">
      <c r="A933" s="139"/>
      <c r="B933" s="139"/>
      <c r="C933" s="139"/>
      <c r="D933" s="139"/>
      <c r="E933" s="140"/>
    </row>
    <row r="934" spans="1:5">
      <c r="A934" s="139"/>
      <c r="B934" s="139"/>
      <c r="C934" s="139"/>
      <c r="D934" s="139"/>
      <c r="E934" s="140"/>
    </row>
    <row r="935" spans="1:5">
      <c r="A935" s="139"/>
      <c r="B935" s="139"/>
      <c r="C935" s="139"/>
      <c r="D935" s="139"/>
      <c r="E935" s="140"/>
    </row>
    <row r="936" spans="1:5">
      <c r="A936" s="139"/>
      <c r="B936" s="139"/>
      <c r="C936" s="139"/>
      <c r="D936" s="139"/>
      <c r="E936" s="140"/>
    </row>
    <row r="937" spans="1:5">
      <c r="A937" s="139"/>
      <c r="B937" s="139"/>
      <c r="C937" s="139"/>
      <c r="D937" s="139"/>
      <c r="E937" s="140"/>
    </row>
    <row r="938" spans="1:5">
      <c r="A938" s="139"/>
      <c r="B938" s="139"/>
      <c r="C938" s="139"/>
      <c r="D938" s="139"/>
      <c r="E938" s="140"/>
    </row>
    <row r="939" spans="1:5">
      <c r="A939" s="139"/>
      <c r="B939" s="139"/>
      <c r="C939" s="139"/>
      <c r="D939" s="139"/>
      <c r="E939" s="140"/>
    </row>
    <row r="940" spans="1:5">
      <c r="A940" s="139"/>
      <c r="B940" s="139"/>
      <c r="C940" s="139"/>
      <c r="D940" s="139"/>
      <c r="E940" s="140"/>
    </row>
    <row r="941" spans="1:5">
      <c r="A941" s="139"/>
      <c r="B941" s="139"/>
      <c r="C941" s="139"/>
      <c r="D941" s="139"/>
      <c r="E941" s="140"/>
    </row>
    <row r="942" spans="1:5">
      <c r="A942" s="139"/>
      <c r="B942" s="139"/>
      <c r="C942" s="139"/>
      <c r="D942" s="139"/>
      <c r="E942" s="140"/>
    </row>
    <row r="943" spans="1:5">
      <c r="A943" s="139"/>
      <c r="B943" s="139"/>
      <c r="C943" s="139"/>
      <c r="D943" s="139"/>
      <c r="E943" s="140"/>
    </row>
    <row r="944" spans="1:5">
      <c r="A944" s="139"/>
      <c r="B944" s="139"/>
      <c r="C944" s="139"/>
      <c r="D944" s="139"/>
      <c r="E944" s="140"/>
    </row>
    <row r="945" spans="1:5">
      <c r="A945" s="139"/>
      <c r="B945" s="139"/>
      <c r="C945" s="139"/>
      <c r="D945" s="139"/>
      <c r="E945" s="140"/>
    </row>
    <row r="946" spans="1:5">
      <c r="A946" s="139"/>
      <c r="B946" s="139"/>
      <c r="C946" s="139"/>
      <c r="D946" s="139"/>
      <c r="E946" s="140"/>
    </row>
    <row r="947" spans="1:5">
      <c r="A947" s="139"/>
      <c r="B947" s="139"/>
      <c r="C947" s="139"/>
      <c r="D947" s="139"/>
      <c r="E947" s="140"/>
    </row>
    <row r="948" spans="1:5">
      <c r="A948" s="139"/>
      <c r="B948" s="139"/>
      <c r="C948" s="139"/>
      <c r="D948" s="139"/>
      <c r="E948" s="140"/>
    </row>
    <row r="949" spans="1:5">
      <c r="A949" s="139"/>
      <c r="B949" s="139"/>
      <c r="C949" s="139"/>
      <c r="D949" s="139"/>
      <c r="E949" s="140"/>
    </row>
    <row r="950" spans="1:5">
      <c r="A950" s="139"/>
      <c r="B950" s="139"/>
      <c r="C950" s="139"/>
      <c r="D950" s="139"/>
      <c r="E950" s="140"/>
    </row>
    <row r="951" spans="1:5">
      <c r="A951" s="139"/>
      <c r="B951" s="139"/>
      <c r="C951" s="139"/>
      <c r="D951" s="139"/>
      <c r="E951" s="140"/>
    </row>
    <row r="952" spans="1:5">
      <c r="A952" s="139"/>
      <c r="B952" s="139"/>
      <c r="C952" s="139"/>
      <c r="D952" s="139"/>
      <c r="E952" s="140"/>
    </row>
    <row r="953" spans="1:5">
      <c r="A953" s="139"/>
      <c r="B953" s="139"/>
      <c r="C953" s="139"/>
      <c r="D953" s="139"/>
      <c r="E953" s="140"/>
    </row>
    <row r="954" spans="1:5">
      <c r="A954" s="139"/>
      <c r="B954" s="139"/>
      <c r="C954" s="139"/>
      <c r="D954" s="139"/>
      <c r="E954" s="140"/>
    </row>
    <row r="955" spans="1:5">
      <c r="A955" s="139"/>
      <c r="B955" s="139"/>
      <c r="C955" s="139"/>
      <c r="D955" s="139"/>
      <c r="E955" s="140"/>
    </row>
    <row r="956" spans="1:5">
      <c r="A956" s="139"/>
      <c r="B956" s="139"/>
      <c r="C956" s="139"/>
      <c r="D956" s="139"/>
      <c r="E956" s="140"/>
    </row>
    <row r="957" spans="1:5">
      <c r="A957" s="139"/>
      <c r="B957" s="139"/>
      <c r="C957" s="139"/>
      <c r="D957" s="139"/>
      <c r="E957" s="140"/>
    </row>
    <row r="958" spans="1:5">
      <c r="A958" s="139"/>
      <c r="B958" s="139"/>
      <c r="C958" s="139"/>
      <c r="D958" s="139"/>
      <c r="E958" s="140"/>
    </row>
    <row r="959" spans="1:5">
      <c r="A959" s="139"/>
      <c r="B959" s="139"/>
      <c r="C959" s="139"/>
      <c r="D959" s="139"/>
      <c r="E959" s="140"/>
    </row>
    <row r="960" spans="1:5">
      <c r="A960" s="139"/>
      <c r="B960" s="139"/>
      <c r="C960" s="139"/>
      <c r="D960" s="139"/>
      <c r="E960" s="140"/>
    </row>
    <row r="961" spans="1:5">
      <c r="A961" s="139"/>
      <c r="B961" s="139"/>
      <c r="C961" s="139"/>
      <c r="D961" s="139"/>
      <c r="E961" s="140"/>
    </row>
    <row r="962" spans="1:5">
      <c r="A962" s="139"/>
      <c r="B962" s="139"/>
      <c r="C962" s="139"/>
      <c r="D962" s="139"/>
      <c r="E962" s="140"/>
    </row>
    <row r="963" spans="1:5">
      <c r="A963" s="139"/>
      <c r="B963" s="139"/>
      <c r="C963" s="139"/>
      <c r="D963" s="139"/>
      <c r="E963" s="140"/>
    </row>
    <row r="964" spans="1:5">
      <c r="A964" s="139"/>
      <c r="B964" s="139"/>
      <c r="C964" s="139"/>
      <c r="D964" s="139"/>
      <c r="E964" s="140"/>
    </row>
    <row r="965" spans="1:5">
      <c r="A965" s="139"/>
      <c r="B965" s="139"/>
      <c r="C965" s="139"/>
      <c r="D965" s="139"/>
      <c r="E965" s="140"/>
    </row>
    <row r="966" spans="1:5">
      <c r="A966" s="139"/>
      <c r="B966" s="139"/>
      <c r="C966" s="139"/>
      <c r="D966" s="139"/>
      <c r="E966" s="140"/>
    </row>
    <row r="967" spans="1:5">
      <c r="A967" s="139"/>
      <c r="B967" s="139"/>
      <c r="C967" s="139"/>
      <c r="D967" s="139"/>
      <c r="E967" s="140"/>
    </row>
    <row r="968" spans="1:5">
      <c r="A968" s="139"/>
      <c r="B968" s="139"/>
      <c r="C968" s="139"/>
      <c r="D968" s="139"/>
      <c r="E968" s="140"/>
    </row>
    <row r="969" spans="1:5">
      <c r="A969" s="139"/>
      <c r="B969" s="139"/>
      <c r="C969" s="139"/>
      <c r="D969" s="139"/>
      <c r="E969" s="140"/>
    </row>
    <row r="970" spans="1:5">
      <c r="A970" s="139"/>
      <c r="B970" s="139"/>
      <c r="C970" s="139"/>
      <c r="D970" s="139"/>
      <c r="E970" s="140"/>
    </row>
    <row r="971" spans="1:5">
      <c r="A971" s="139"/>
      <c r="B971" s="139"/>
      <c r="C971" s="139"/>
      <c r="D971" s="139"/>
      <c r="E971" s="140"/>
    </row>
    <row r="972" spans="1:5">
      <c r="A972" s="139"/>
      <c r="B972" s="139"/>
      <c r="C972" s="139"/>
      <c r="D972" s="139"/>
      <c r="E972" s="140"/>
    </row>
    <row r="973" spans="1:5">
      <c r="A973" s="139"/>
      <c r="B973" s="139"/>
      <c r="C973" s="139"/>
      <c r="D973" s="139"/>
      <c r="E973" s="140"/>
    </row>
    <row r="974" spans="1:5">
      <c r="A974" s="139"/>
      <c r="B974" s="139"/>
      <c r="C974" s="139"/>
      <c r="D974" s="139"/>
      <c r="E974" s="140"/>
    </row>
    <row r="975" spans="1:5">
      <c r="A975" s="139"/>
      <c r="B975" s="139"/>
      <c r="C975" s="139"/>
      <c r="D975" s="139"/>
      <c r="E975" s="140"/>
    </row>
    <row r="976" spans="1:5">
      <c r="A976" s="139"/>
      <c r="B976" s="139"/>
      <c r="C976" s="139"/>
      <c r="D976" s="139"/>
      <c r="E976" s="140"/>
    </row>
    <row r="977" spans="1:5">
      <c r="A977" s="139"/>
      <c r="B977" s="139"/>
      <c r="C977" s="139"/>
      <c r="D977" s="139"/>
      <c r="E977" s="140"/>
    </row>
    <row r="978" spans="1:5">
      <c r="A978" s="139"/>
      <c r="B978" s="139"/>
      <c r="C978" s="139"/>
      <c r="D978" s="139"/>
      <c r="E978" s="140"/>
    </row>
    <row r="979" spans="1:5">
      <c r="A979" s="139"/>
      <c r="B979" s="139"/>
      <c r="C979" s="139"/>
      <c r="D979" s="139"/>
      <c r="E979" s="140"/>
    </row>
    <row r="980" spans="1:5">
      <c r="A980" s="139"/>
      <c r="B980" s="139"/>
      <c r="C980" s="139"/>
      <c r="D980" s="139"/>
      <c r="E980" s="140"/>
    </row>
    <row r="981" spans="1:5">
      <c r="A981" s="139"/>
      <c r="B981" s="139"/>
      <c r="C981" s="139"/>
      <c r="D981" s="139"/>
      <c r="E981" s="140"/>
    </row>
    <row r="982" spans="1:5">
      <c r="A982" s="139"/>
      <c r="B982" s="139"/>
      <c r="C982" s="139"/>
      <c r="D982" s="139"/>
      <c r="E982" s="140"/>
    </row>
    <row r="983" spans="1:5">
      <c r="A983" s="139"/>
      <c r="B983" s="139"/>
      <c r="C983" s="139"/>
      <c r="D983" s="139"/>
      <c r="E983" s="140"/>
    </row>
    <row r="984" spans="1:5">
      <c r="A984" s="139"/>
      <c r="B984" s="139"/>
      <c r="C984" s="139"/>
      <c r="D984" s="139"/>
      <c r="E984" s="140"/>
    </row>
    <row r="985" spans="1:5">
      <c r="A985" s="139"/>
      <c r="B985" s="139"/>
      <c r="C985" s="139"/>
      <c r="D985" s="139"/>
      <c r="E985" s="140"/>
    </row>
    <row r="986" spans="1:5">
      <c r="A986" s="139"/>
      <c r="B986" s="139"/>
      <c r="C986" s="139"/>
      <c r="D986" s="139"/>
      <c r="E986" s="140"/>
    </row>
    <row r="987" spans="1:5">
      <c r="A987" s="139"/>
      <c r="B987" s="139"/>
      <c r="C987" s="139"/>
      <c r="D987" s="139"/>
      <c r="E987" s="140"/>
    </row>
    <row r="988" spans="1:5">
      <c r="A988" s="139"/>
      <c r="B988" s="139"/>
      <c r="C988" s="139"/>
      <c r="D988" s="139"/>
      <c r="E988" s="140"/>
    </row>
    <row r="989" spans="1:5">
      <c r="A989" s="139"/>
      <c r="B989" s="139"/>
      <c r="C989" s="139"/>
      <c r="D989" s="139"/>
      <c r="E989" s="140"/>
    </row>
    <row r="990" spans="1:5">
      <c r="A990" s="139"/>
      <c r="B990" s="139"/>
      <c r="C990" s="139"/>
      <c r="D990" s="139"/>
      <c r="E990" s="140"/>
    </row>
    <row r="991" spans="1:5">
      <c r="A991" s="139"/>
      <c r="B991" s="139"/>
      <c r="C991" s="139"/>
      <c r="D991" s="139"/>
      <c r="E991" s="140"/>
    </row>
    <row r="992" spans="1:5">
      <c r="A992" s="139"/>
      <c r="B992" s="139"/>
      <c r="C992" s="139"/>
      <c r="D992" s="139"/>
      <c r="E992" s="140"/>
    </row>
    <row r="993" spans="1:5">
      <c r="A993" s="139"/>
      <c r="B993" s="139"/>
      <c r="C993" s="139"/>
      <c r="D993" s="139"/>
      <c r="E993" s="140"/>
    </row>
    <row r="994" spans="1:5">
      <c r="A994" s="139"/>
      <c r="B994" s="139"/>
      <c r="C994" s="139"/>
      <c r="D994" s="139"/>
      <c r="E994" s="140"/>
    </row>
    <row r="995" spans="1:5">
      <c r="A995" s="139"/>
      <c r="B995" s="139"/>
      <c r="C995" s="139"/>
      <c r="D995" s="139"/>
      <c r="E995" s="140"/>
    </row>
    <row r="996" spans="1:5">
      <c r="A996" s="139"/>
      <c r="B996" s="139"/>
      <c r="C996" s="139"/>
      <c r="D996" s="139"/>
      <c r="E996" s="140"/>
    </row>
    <row r="997" spans="1:5">
      <c r="A997" s="139"/>
      <c r="B997" s="139"/>
      <c r="C997" s="139"/>
      <c r="D997" s="139"/>
      <c r="E997" s="140"/>
    </row>
    <row r="998" spans="1:5">
      <c r="A998" s="139"/>
      <c r="B998" s="139"/>
      <c r="C998" s="139"/>
      <c r="D998" s="139"/>
      <c r="E998" s="140"/>
    </row>
    <row r="999" spans="1:5">
      <c r="A999" s="139"/>
      <c r="B999" s="139"/>
      <c r="C999" s="139"/>
      <c r="D999" s="139"/>
      <c r="E999" s="140"/>
    </row>
    <row r="1000" spans="1:5">
      <c r="A1000" s="139"/>
      <c r="B1000" s="139"/>
      <c r="C1000" s="139"/>
      <c r="D1000" s="139"/>
      <c r="E1000" s="140"/>
    </row>
    <row r="1001" spans="1:5">
      <c r="A1001" s="139"/>
      <c r="B1001" s="139"/>
      <c r="C1001" s="139"/>
      <c r="D1001" s="139"/>
      <c r="E1001" s="140"/>
    </row>
    <row r="1002" spans="1:5">
      <c r="A1002" s="139"/>
      <c r="B1002" s="139"/>
      <c r="C1002" s="139"/>
      <c r="D1002" s="139"/>
      <c r="E1002" s="140"/>
    </row>
    <row r="1003" spans="1:5">
      <c r="A1003" s="139"/>
      <c r="B1003" s="139"/>
      <c r="C1003" s="139"/>
      <c r="D1003" s="139"/>
      <c r="E1003" s="140"/>
    </row>
    <row r="1004" spans="1:5">
      <c r="A1004" s="139"/>
      <c r="B1004" s="139"/>
      <c r="C1004" s="139"/>
      <c r="D1004" s="139"/>
      <c r="E1004" s="140"/>
    </row>
    <row r="1005" spans="1:5">
      <c r="A1005" s="139"/>
      <c r="B1005" s="139"/>
      <c r="C1005" s="139"/>
      <c r="D1005" s="139"/>
      <c r="E1005" s="140"/>
    </row>
    <row r="1006" spans="1:5">
      <c r="A1006" s="139"/>
      <c r="B1006" s="139"/>
      <c r="C1006" s="139"/>
      <c r="D1006" s="139"/>
      <c r="E1006" s="140"/>
    </row>
    <row r="1007" spans="1:5">
      <c r="A1007" s="139"/>
      <c r="B1007" s="139"/>
      <c r="C1007" s="139"/>
      <c r="D1007" s="139"/>
      <c r="E1007" s="140"/>
    </row>
    <row r="1008" spans="1:5">
      <c r="A1008" s="139"/>
      <c r="B1008" s="139"/>
      <c r="C1008" s="139"/>
      <c r="D1008" s="139"/>
      <c r="E1008" s="140"/>
    </row>
    <row r="1009" spans="1:5">
      <c r="A1009" s="139"/>
      <c r="B1009" s="139"/>
      <c r="C1009" s="139"/>
      <c r="D1009" s="139"/>
      <c r="E1009" s="140"/>
    </row>
    <row r="1010" spans="1:5">
      <c r="A1010" s="139"/>
      <c r="B1010" s="139"/>
      <c r="C1010" s="139"/>
      <c r="D1010" s="139"/>
      <c r="E1010" s="140"/>
    </row>
    <row r="1011" spans="1:5">
      <c r="A1011" s="139"/>
      <c r="B1011" s="139"/>
      <c r="C1011" s="139"/>
      <c r="D1011" s="139"/>
      <c r="E1011" s="140"/>
    </row>
    <row r="1012" spans="1:5">
      <c r="A1012" s="139"/>
      <c r="B1012" s="139"/>
      <c r="C1012" s="139"/>
      <c r="D1012" s="139"/>
      <c r="E1012" s="140"/>
    </row>
    <row r="1013" spans="1:5">
      <c r="A1013" s="139"/>
      <c r="B1013" s="139"/>
      <c r="C1013" s="139"/>
      <c r="D1013" s="139"/>
      <c r="E1013" s="140"/>
    </row>
    <row r="1014" spans="1:5">
      <c r="A1014" s="139"/>
      <c r="B1014" s="139"/>
      <c r="C1014" s="139"/>
      <c r="D1014" s="139"/>
      <c r="E1014" s="140"/>
    </row>
    <row r="1015" spans="1:5">
      <c r="A1015" s="139"/>
      <c r="B1015" s="139"/>
      <c r="C1015" s="139"/>
      <c r="D1015" s="139"/>
      <c r="E1015" s="139"/>
    </row>
    <row r="1016" spans="1:5">
      <c r="A1016" s="139"/>
      <c r="B1016" s="139"/>
      <c r="C1016" s="139"/>
      <c r="D1016" s="139"/>
      <c r="E1016" s="139"/>
    </row>
    <row r="1017" spans="1:5">
      <c r="A1017" s="139"/>
      <c r="B1017" s="139"/>
      <c r="C1017" s="139"/>
      <c r="D1017" s="139"/>
      <c r="E1017" s="139"/>
    </row>
    <row r="1018" spans="1:5">
      <c r="A1018" s="139"/>
      <c r="B1018" s="139"/>
      <c r="C1018" s="139"/>
      <c r="D1018" s="139"/>
      <c r="E1018" s="139"/>
    </row>
    <row r="1019" spans="1:5">
      <c r="A1019" s="139"/>
      <c r="B1019" s="139"/>
      <c r="C1019" s="139"/>
      <c r="D1019" s="139"/>
      <c r="E1019" s="139"/>
    </row>
    <row r="1020" spans="1:5">
      <c r="A1020" s="139"/>
      <c r="B1020" s="139"/>
      <c r="C1020" s="139"/>
      <c r="D1020" s="139"/>
      <c r="E1020" s="139"/>
    </row>
    <row r="1021" spans="1:5">
      <c r="A1021" s="139"/>
      <c r="B1021" s="139"/>
      <c r="C1021" s="139"/>
      <c r="D1021" s="139"/>
      <c r="E1021" s="139"/>
    </row>
    <row r="1022" spans="1:5">
      <c r="A1022" s="139"/>
      <c r="B1022" s="139"/>
      <c r="C1022" s="139"/>
      <c r="D1022" s="139"/>
      <c r="E1022" s="139"/>
    </row>
    <row r="1023" spans="1:5">
      <c r="A1023" s="139"/>
      <c r="B1023" s="139"/>
      <c r="C1023" s="139"/>
      <c r="D1023" s="139"/>
      <c r="E1023" s="139"/>
    </row>
    <row r="1024" spans="1:5">
      <c r="A1024" s="139"/>
      <c r="B1024" s="139"/>
      <c r="C1024" s="139"/>
      <c r="D1024" s="139"/>
      <c r="E1024" s="139"/>
    </row>
    <row r="1025" spans="1:5">
      <c r="A1025" s="139"/>
      <c r="B1025" s="139"/>
      <c r="C1025" s="139"/>
      <c r="D1025" s="139"/>
      <c r="E1025" s="139"/>
    </row>
    <row r="1026" spans="1:5">
      <c r="A1026" s="139"/>
      <c r="B1026" s="139"/>
      <c r="C1026" s="139"/>
      <c r="D1026" s="139"/>
      <c r="E1026" s="139"/>
    </row>
    <row r="1027" spans="1:5">
      <c r="A1027" s="139"/>
      <c r="B1027" s="139"/>
      <c r="C1027" s="139"/>
      <c r="D1027" s="139"/>
      <c r="E1027" s="139"/>
    </row>
    <row r="1028" spans="1:5">
      <c r="A1028" s="139"/>
      <c r="B1028" s="139"/>
      <c r="C1028" s="139"/>
      <c r="D1028" s="139"/>
      <c r="E1028" s="139"/>
    </row>
    <row r="1029" spans="1:5">
      <c r="A1029" s="139"/>
      <c r="B1029" s="139"/>
      <c r="C1029" s="139"/>
      <c r="D1029" s="139"/>
      <c r="E1029" s="139"/>
    </row>
    <row r="1030" spans="1:5">
      <c r="A1030" s="139"/>
      <c r="B1030" s="139"/>
      <c r="C1030" s="139"/>
      <c r="D1030" s="139"/>
      <c r="E1030" s="139"/>
    </row>
    <row r="1031" spans="1:5">
      <c r="A1031" s="139"/>
      <c r="B1031" s="139"/>
      <c r="C1031" s="139"/>
      <c r="D1031" s="139"/>
      <c r="E1031" s="139"/>
    </row>
    <row r="1032" spans="1:5">
      <c r="A1032" s="139"/>
      <c r="B1032" s="139"/>
      <c r="C1032" s="139"/>
      <c r="D1032" s="139"/>
      <c r="E1032" s="139"/>
    </row>
    <row r="1033" spans="1:5">
      <c r="A1033" s="139"/>
      <c r="B1033" s="139"/>
      <c r="C1033" s="139"/>
      <c r="D1033" s="139"/>
      <c r="E1033" s="139"/>
    </row>
    <row r="1034" spans="1:5">
      <c r="A1034" s="139"/>
      <c r="B1034" s="139"/>
      <c r="C1034" s="139"/>
      <c r="D1034" s="139"/>
      <c r="E1034" s="139"/>
    </row>
    <row r="1035" spans="1:5">
      <c r="A1035" s="139"/>
      <c r="B1035" s="139"/>
      <c r="C1035" s="139"/>
      <c r="D1035" s="139"/>
      <c r="E1035" s="139"/>
    </row>
    <row r="1036" spans="1:5">
      <c r="A1036" s="139"/>
      <c r="B1036" s="139"/>
      <c r="C1036" s="139"/>
      <c r="D1036" s="139"/>
      <c r="E1036" s="139"/>
    </row>
    <row r="1037" spans="1:5">
      <c r="A1037" s="139"/>
      <c r="B1037" s="139"/>
      <c r="C1037" s="139"/>
      <c r="D1037" s="139"/>
      <c r="E1037" s="139"/>
    </row>
    <row r="1038" spans="1:5">
      <c r="A1038" s="139"/>
      <c r="B1038" s="139"/>
      <c r="C1038" s="139"/>
      <c r="D1038" s="139"/>
      <c r="E1038" s="139"/>
    </row>
    <row r="1039" spans="1:5">
      <c r="A1039" s="139"/>
      <c r="B1039" s="139"/>
      <c r="C1039" s="139"/>
      <c r="D1039" s="139"/>
      <c r="E1039" s="139"/>
    </row>
    <row r="1040" spans="1:5">
      <c r="A1040" s="139"/>
      <c r="B1040" s="139"/>
      <c r="C1040" s="139"/>
      <c r="D1040" s="139"/>
      <c r="E1040" s="139"/>
    </row>
    <row r="1041" spans="1:5">
      <c r="A1041" s="139"/>
      <c r="B1041" s="139"/>
      <c r="C1041" s="139"/>
      <c r="D1041" s="139"/>
      <c r="E1041" s="139"/>
    </row>
    <row r="1042" spans="1:5">
      <c r="A1042" s="139"/>
      <c r="B1042" s="139"/>
      <c r="C1042" s="139"/>
      <c r="D1042" s="139"/>
      <c r="E1042" s="139"/>
    </row>
    <row r="1043" spans="1:5">
      <c r="A1043" s="139"/>
      <c r="B1043" s="139"/>
      <c r="C1043" s="139"/>
      <c r="D1043" s="139"/>
      <c r="E1043" s="139"/>
    </row>
    <row r="1044" spans="1:5">
      <c r="A1044" s="139"/>
      <c r="B1044" s="139"/>
      <c r="C1044" s="139"/>
      <c r="D1044" s="139"/>
      <c r="E1044" s="139"/>
    </row>
    <row r="1045" spans="1:5">
      <c r="A1045" s="139"/>
      <c r="B1045" s="139"/>
      <c r="C1045" s="139"/>
      <c r="D1045" s="139"/>
      <c r="E1045" s="139"/>
    </row>
    <row r="1046" spans="1:5">
      <c r="A1046" s="139"/>
      <c r="B1046" s="139"/>
      <c r="C1046" s="139"/>
      <c r="D1046" s="139"/>
      <c r="E1046" s="139"/>
    </row>
    <row r="1047" spans="1:5">
      <c r="A1047" s="139"/>
      <c r="B1047" s="139"/>
      <c r="C1047" s="139"/>
      <c r="D1047" s="139"/>
      <c r="E1047" s="139"/>
    </row>
    <row r="1048" spans="1:5">
      <c r="A1048" s="139"/>
      <c r="B1048" s="139"/>
      <c r="C1048" s="139"/>
      <c r="D1048" s="139"/>
      <c r="E1048" s="139"/>
    </row>
    <row r="1049" spans="1:5">
      <c r="A1049" s="139"/>
      <c r="B1049" s="139"/>
      <c r="C1049" s="139"/>
      <c r="D1049" s="139"/>
      <c r="E1049" s="139"/>
    </row>
    <row r="1050" spans="1:5">
      <c r="A1050" s="139"/>
      <c r="B1050" s="139"/>
      <c r="C1050" s="139"/>
      <c r="D1050" s="139"/>
      <c r="E1050" s="139"/>
    </row>
    <row r="1051" spans="1:5">
      <c r="A1051" s="139"/>
      <c r="B1051" s="139"/>
      <c r="C1051" s="139"/>
      <c r="D1051" s="139"/>
      <c r="E1051" s="139"/>
    </row>
    <row r="1052" spans="1:5">
      <c r="A1052" s="139"/>
      <c r="B1052" s="139"/>
      <c r="C1052" s="139"/>
      <c r="D1052" s="139"/>
      <c r="E1052" s="139"/>
    </row>
    <row r="1053" spans="1:5">
      <c r="A1053" s="139"/>
      <c r="B1053" s="139"/>
      <c r="C1053" s="139"/>
      <c r="D1053" s="139"/>
      <c r="E1053" s="139"/>
    </row>
    <row r="1054" spans="1:5">
      <c r="A1054" s="139"/>
      <c r="B1054" s="139"/>
      <c r="C1054" s="139"/>
      <c r="D1054" s="139"/>
      <c r="E1054" s="139"/>
    </row>
    <row r="1055" spans="1:5">
      <c r="A1055" s="139"/>
      <c r="B1055" s="139"/>
      <c r="C1055" s="139"/>
      <c r="D1055" s="139"/>
      <c r="E1055" s="139"/>
    </row>
    <row r="1056" spans="1:5">
      <c r="A1056" s="139"/>
      <c r="B1056" s="139"/>
      <c r="C1056" s="139"/>
      <c r="D1056" s="139"/>
      <c r="E1056" s="139"/>
    </row>
    <row r="1057" spans="1:5">
      <c r="A1057" s="139"/>
      <c r="B1057" s="139"/>
      <c r="C1057" s="139"/>
      <c r="D1057" s="139"/>
      <c r="E1057" s="139"/>
    </row>
    <row r="1058" spans="1:5">
      <c r="A1058" s="139"/>
      <c r="B1058" s="139"/>
      <c r="C1058" s="139"/>
      <c r="D1058" s="139"/>
      <c r="E1058" s="139"/>
    </row>
    <row r="1059" spans="1:5">
      <c r="A1059" s="139"/>
      <c r="B1059" s="139"/>
      <c r="C1059" s="139"/>
      <c r="D1059" s="139"/>
      <c r="E1059" s="139"/>
    </row>
    <row r="1060" spans="1:5">
      <c r="A1060" s="139"/>
      <c r="B1060" s="139"/>
      <c r="C1060" s="139"/>
      <c r="D1060" s="139"/>
      <c r="E1060" s="139"/>
    </row>
    <row r="1061" spans="1:5">
      <c r="A1061" s="139"/>
      <c r="B1061" s="139"/>
      <c r="C1061" s="139"/>
      <c r="D1061" s="139"/>
      <c r="E1061" s="139"/>
    </row>
    <row r="1062" spans="1:5">
      <c r="A1062" s="139"/>
      <c r="B1062" s="139"/>
      <c r="C1062" s="139"/>
      <c r="D1062" s="139"/>
      <c r="E1062" s="139"/>
    </row>
    <row r="1063" spans="1:5">
      <c r="A1063" s="139"/>
      <c r="B1063" s="139"/>
      <c r="C1063" s="139"/>
      <c r="D1063" s="139"/>
      <c r="E1063" s="139"/>
    </row>
    <row r="1064" spans="1:5">
      <c r="A1064" s="139"/>
      <c r="B1064" s="139"/>
      <c r="C1064" s="139"/>
      <c r="D1064" s="139"/>
      <c r="E1064" s="139"/>
    </row>
    <row r="1065" spans="1:5">
      <c r="A1065" s="139"/>
      <c r="B1065" s="139"/>
      <c r="C1065" s="139"/>
      <c r="D1065" s="139"/>
      <c r="E1065" s="139"/>
    </row>
    <row r="1066" spans="1:5">
      <c r="A1066" s="139"/>
      <c r="B1066" s="139"/>
      <c r="C1066" s="139"/>
      <c r="D1066" s="139"/>
      <c r="E1066" s="139"/>
    </row>
    <row r="1067" spans="1:5">
      <c r="A1067" s="139"/>
      <c r="B1067" s="139"/>
      <c r="C1067" s="139"/>
      <c r="D1067" s="139"/>
      <c r="E1067" s="139"/>
    </row>
    <row r="1068" spans="1:5">
      <c r="A1068" s="139"/>
      <c r="B1068" s="139"/>
      <c r="C1068" s="139"/>
      <c r="D1068" s="139"/>
      <c r="E1068" s="139"/>
    </row>
    <row r="1069" spans="1:5">
      <c r="A1069" s="139"/>
      <c r="B1069" s="139"/>
      <c r="C1069" s="139"/>
      <c r="D1069" s="139"/>
      <c r="E1069" s="139"/>
    </row>
    <row r="1070" spans="1:5">
      <c r="A1070" s="139"/>
      <c r="B1070" s="139"/>
      <c r="C1070" s="139"/>
      <c r="D1070" s="139"/>
      <c r="E1070" s="139"/>
    </row>
    <row r="1071" spans="1:5">
      <c r="A1071" s="139"/>
      <c r="B1071" s="139"/>
      <c r="C1071" s="139"/>
      <c r="D1071" s="139"/>
      <c r="E1071" s="139"/>
    </row>
    <row r="1072" spans="1:5">
      <c r="A1072" s="139"/>
      <c r="B1072" s="139"/>
      <c r="C1072" s="139"/>
      <c r="D1072" s="139"/>
      <c r="E1072" s="139"/>
    </row>
    <row r="1073" spans="1:5">
      <c r="A1073" s="139"/>
      <c r="B1073" s="139"/>
      <c r="C1073" s="139"/>
      <c r="D1073" s="139"/>
      <c r="E1073" s="139"/>
    </row>
    <row r="1074" spans="1:5">
      <c r="A1074" s="139"/>
      <c r="B1074" s="139"/>
      <c r="C1074" s="139"/>
      <c r="D1074" s="139"/>
      <c r="E1074" s="139"/>
    </row>
    <row r="1075" spans="1:5">
      <c r="A1075" s="139"/>
      <c r="B1075" s="139"/>
      <c r="C1075" s="139"/>
      <c r="D1075" s="139"/>
      <c r="E1075" s="139"/>
    </row>
    <row r="1076" spans="1:5">
      <c r="A1076" s="139"/>
      <c r="B1076" s="139"/>
      <c r="C1076" s="139"/>
      <c r="D1076" s="139"/>
      <c r="E1076" s="139"/>
    </row>
    <row r="1077" spans="1:5">
      <c r="A1077" s="139"/>
      <c r="B1077" s="139"/>
      <c r="C1077" s="139"/>
      <c r="D1077" s="139"/>
      <c r="E1077" s="139"/>
    </row>
    <row r="1078" spans="1:5">
      <c r="A1078" s="139"/>
      <c r="B1078" s="139"/>
      <c r="C1078" s="139"/>
      <c r="D1078" s="139"/>
      <c r="E1078" s="139"/>
    </row>
    <row r="1079" spans="1:5">
      <c r="A1079" s="139"/>
      <c r="B1079" s="139"/>
      <c r="C1079" s="139"/>
      <c r="D1079" s="139"/>
      <c r="E1079" s="139"/>
    </row>
    <row r="1080" spans="1:5">
      <c r="A1080" s="139"/>
      <c r="B1080" s="139"/>
      <c r="C1080" s="139"/>
      <c r="D1080" s="139"/>
      <c r="E1080" s="139"/>
    </row>
    <row r="1081" spans="1:5">
      <c r="A1081" s="139"/>
      <c r="B1081" s="139"/>
      <c r="C1081" s="139"/>
      <c r="D1081" s="139"/>
      <c r="E1081" s="139"/>
    </row>
    <row r="1082" spans="1:5">
      <c r="A1082" s="139"/>
      <c r="B1082" s="139"/>
      <c r="C1082" s="139"/>
      <c r="D1082" s="139"/>
      <c r="E1082" s="139"/>
    </row>
    <row r="1083" spans="1:5">
      <c r="A1083" s="139"/>
      <c r="B1083" s="139"/>
      <c r="C1083" s="139"/>
      <c r="D1083" s="139"/>
      <c r="E1083" s="139"/>
    </row>
    <row r="1084" spans="1:5">
      <c r="A1084" s="139"/>
      <c r="B1084" s="139"/>
      <c r="C1084" s="139"/>
      <c r="D1084" s="139"/>
      <c r="E1084" s="139"/>
    </row>
    <row r="1085" spans="1:5">
      <c r="A1085" s="139"/>
      <c r="B1085" s="139"/>
      <c r="C1085" s="139"/>
      <c r="D1085" s="139"/>
      <c r="E1085" s="139"/>
    </row>
    <row r="1086" spans="1:5">
      <c r="A1086" s="139"/>
      <c r="B1086" s="139"/>
      <c r="C1086" s="139"/>
      <c r="D1086" s="139"/>
      <c r="E1086" s="139"/>
    </row>
    <row r="1087" spans="1:5">
      <c r="A1087" s="139"/>
      <c r="B1087" s="139"/>
      <c r="C1087" s="139"/>
      <c r="D1087" s="139"/>
      <c r="E1087" s="139"/>
    </row>
    <row r="1088" spans="1:5">
      <c r="A1088" s="139"/>
      <c r="B1088" s="139"/>
      <c r="C1088" s="139"/>
      <c r="D1088" s="139"/>
      <c r="E1088" s="139"/>
    </row>
    <row r="1089" spans="1:5">
      <c r="A1089" s="139"/>
      <c r="B1089" s="139"/>
      <c r="C1089" s="139"/>
      <c r="D1089" s="139"/>
      <c r="E1089" s="139"/>
    </row>
    <row r="1090" spans="1:5">
      <c r="A1090" s="139"/>
      <c r="B1090" s="139"/>
      <c r="C1090" s="139"/>
      <c r="D1090" s="139"/>
      <c r="E1090" s="139"/>
    </row>
    <row r="1091" spans="1:5">
      <c r="A1091" s="139"/>
      <c r="B1091" s="139"/>
      <c r="C1091" s="139"/>
      <c r="D1091" s="139"/>
      <c r="E1091" s="139"/>
    </row>
    <row r="1092" spans="1:5">
      <c r="A1092" s="139"/>
      <c r="B1092" s="139"/>
      <c r="C1092" s="139"/>
      <c r="D1092" s="139"/>
      <c r="E1092" s="139"/>
    </row>
    <row r="1093" spans="1:5">
      <c r="A1093" s="139"/>
      <c r="B1093" s="139"/>
      <c r="C1093" s="139"/>
      <c r="D1093" s="139"/>
      <c r="E1093" s="139"/>
    </row>
    <row r="1094" spans="1:5">
      <c r="A1094" s="139"/>
      <c r="B1094" s="139"/>
      <c r="C1094" s="139"/>
      <c r="D1094" s="139"/>
      <c r="E1094" s="139"/>
    </row>
    <row r="1095" spans="1:5">
      <c r="A1095" s="139"/>
      <c r="B1095" s="139"/>
      <c r="C1095" s="139"/>
      <c r="D1095" s="139"/>
      <c r="E1095" s="139"/>
    </row>
    <row r="1096" spans="1:5">
      <c r="A1096" s="139"/>
      <c r="B1096" s="139"/>
      <c r="C1096" s="139"/>
      <c r="D1096" s="139"/>
      <c r="E1096" s="139"/>
    </row>
    <row r="1097" spans="1:5">
      <c r="A1097" s="139"/>
      <c r="B1097" s="139"/>
      <c r="C1097" s="139"/>
      <c r="D1097" s="139"/>
      <c r="E1097" s="139"/>
    </row>
    <row r="1098" spans="1:5">
      <c r="A1098" s="139"/>
      <c r="B1098" s="139"/>
      <c r="C1098" s="139"/>
      <c r="D1098" s="139"/>
      <c r="E1098" s="139"/>
    </row>
    <row r="1099" spans="1:5">
      <c r="A1099" s="139"/>
      <c r="B1099" s="139"/>
      <c r="C1099" s="139"/>
      <c r="D1099" s="139"/>
      <c r="E1099" s="139"/>
    </row>
    <row r="1100" spans="1:5">
      <c r="A1100" s="139"/>
      <c r="B1100" s="139"/>
      <c r="C1100" s="139"/>
      <c r="D1100" s="139"/>
      <c r="E1100" s="139"/>
    </row>
    <row r="1101" spans="1:5">
      <c r="A1101" s="139"/>
      <c r="B1101" s="139"/>
      <c r="C1101" s="139"/>
      <c r="D1101" s="139"/>
      <c r="E1101" s="139"/>
    </row>
    <row r="1102" spans="1:5">
      <c r="A1102" s="139"/>
      <c r="B1102" s="139"/>
      <c r="C1102" s="139"/>
      <c r="D1102" s="139"/>
      <c r="E1102" s="139"/>
    </row>
    <row r="1103" spans="1:5">
      <c r="A1103" s="139"/>
      <c r="B1103" s="139"/>
      <c r="C1103" s="139"/>
      <c r="D1103" s="139"/>
      <c r="E1103" s="139"/>
    </row>
    <row r="1104" spans="1:5">
      <c r="A1104" s="139"/>
      <c r="B1104" s="139"/>
      <c r="C1104" s="139"/>
      <c r="D1104" s="139"/>
      <c r="E1104" s="139"/>
    </row>
    <row r="1105" spans="1:5">
      <c r="A1105" s="139"/>
      <c r="B1105" s="139"/>
      <c r="C1105" s="139"/>
      <c r="D1105" s="139"/>
      <c r="E1105" s="139"/>
    </row>
    <row r="1106" spans="1:5">
      <c r="A1106" s="139"/>
      <c r="B1106" s="139"/>
      <c r="C1106" s="139"/>
      <c r="D1106" s="139"/>
      <c r="E1106" s="139"/>
    </row>
    <row r="1107" spans="1:5">
      <c r="A1107" s="139"/>
      <c r="B1107" s="139"/>
      <c r="C1107" s="139"/>
      <c r="D1107" s="139"/>
      <c r="E1107" s="139"/>
    </row>
    <row r="1108" spans="1:5">
      <c r="A1108" s="139"/>
      <c r="B1108" s="139"/>
      <c r="C1108" s="139"/>
      <c r="D1108" s="139"/>
      <c r="E1108" s="139"/>
    </row>
    <row r="1109" spans="1:5">
      <c r="A1109" s="139"/>
      <c r="B1109" s="139"/>
      <c r="C1109" s="139"/>
      <c r="D1109" s="139"/>
      <c r="E1109" s="139"/>
    </row>
    <row r="1110" spans="1:5">
      <c r="A1110" s="139"/>
      <c r="B1110" s="139"/>
      <c r="C1110" s="139"/>
      <c r="D1110" s="139"/>
      <c r="E1110" s="139"/>
    </row>
    <row r="1111" spans="1:5">
      <c r="A1111" s="139"/>
      <c r="B1111" s="139"/>
      <c r="C1111" s="139"/>
      <c r="D1111" s="139"/>
      <c r="E1111" s="139"/>
    </row>
    <row r="1112" spans="1:5">
      <c r="A1112" s="139"/>
      <c r="B1112" s="139"/>
      <c r="C1112" s="139"/>
      <c r="D1112" s="139"/>
      <c r="E1112" s="139"/>
    </row>
    <row r="1113" spans="1:5">
      <c r="A1113" s="139"/>
      <c r="B1113" s="139"/>
      <c r="C1113" s="139"/>
      <c r="D1113" s="139"/>
      <c r="E1113" s="139"/>
    </row>
    <row r="1114" spans="1:5">
      <c r="A1114" s="139"/>
      <c r="B1114" s="139"/>
      <c r="C1114" s="139"/>
      <c r="D1114" s="139"/>
      <c r="E1114" s="139"/>
    </row>
    <row r="1115" spans="1:5">
      <c r="A1115" s="139"/>
      <c r="B1115" s="139"/>
      <c r="C1115" s="139"/>
      <c r="D1115" s="139"/>
      <c r="E1115" s="139"/>
    </row>
    <row r="1116" spans="1:5">
      <c r="A1116" s="139"/>
      <c r="B1116" s="139"/>
      <c r="C1116" s="139"/>
      <c r="D1116" s="139"/>
      <c r="E1116" s="139"/>
    </row>
    <row r="1117" spans="1:5">
      <c r="A1117" s="139"/>
      <c r="B1117" s="139"/>
      <c r="C1117" s="139"/>
      <c r="D1117" s="139"/>
      <c r="E1117" s="139"/>
    </row>
    <row r="1118" spans="1:5">
      <c r="A1118" s="139"/>
      <c r="B1118" s="139"/>
      <c r="C1118" s="139"/>
      <c r="D1118" s="139"/>
      <c r="E1118" s="139"/>
    </row>
    <row r="1119" spans="1:5">
      <c r="A1119" s="139"/>
      <c r="B1119" s="139"/>
      <c r="C1119" s="139"/>
      <c r="D1119" s="139"/>
      <c r="E1119" s="139"/>
    </row>
    <row r="1120" spans="1:5">
      <c r="A1120" s="139"/>
      <c r="B1120" s="139"/>
      <c r="C1120" s="139"/>
      <c r="D1120" s="139"/>
      <c r="E1120" s="139"/>
    </row>
    <row r="1121" spans="1:5">
      <c r="A1121" s="139"/>
      <c r="B1121" s="139"/>
      <c r="C1121" s="139"/>
      <c r="D1121" s="139"/>
      <c r="E1121" s="139"/>
    </row>
    <row r="1122" spans="1:5">
      <c r="A1122" s="139"/>
      <c r="B1122" s="139"/>
      <c r="C1122" s="139"/>
      <c r="D1122" s="139"/>
      <c r="E1122" s="139"/>
    </row>
    <row r="1123" spans="1:5">
      <c r="A1123" s="139"/>
      <c r="B1123" s="139"/>
      <c r="C1123" s="139"/>
      <c r="D1123" s="139"/>
      <c r="E1123" s="139"/>
    </row>
    <row r="1124" spans="1:5">
      <c r="A1124" s="139"/>
      <c r="B1124" s="139"/>
      <c r="C1124" s="139"/>
      <c r="D1124" s="139"/>
      <c r="E1124" s="139"/>
    </row>
    <row r="1125" spans="1:5">
      <c r="A1125" s="139"/>
      <c r="B1125" s="139"/>
      <c r="C1125" s="139"/>
      <c r="D1125" s="139"/>
      <c r="E1125" s="139"/>
    </row>
    <row r="1126" spans="1:5">
      <c r="A1126" s="139"/>
      <c r="B1126" s="139"/>
      <c r="C1126" s="139"/>
      <c r="D1126" s="139"/>
      <c r="E1126" s="139"/>
    </row>
    <row r="1127" spans="1:5">
      <c r="A1127" s="139"/>
      <c r="B1127" s="139"/>
      <c r="C1127" s="139"/>
      <c r="D1127" s="139"/>
      <c r="E1127" s="139"/>
    </row>
    <row r="1128" spans="1:5">
      <c r="A1128" s="139"/>
      <c r="B1128" s="139"/>
      <c r="C1128" s="139"/>
      <c r="D1128" s="139"/>
      <c r="E1128" s="139"/>
    </row>
    <row r="1129" spans="1:5">
      <c r="A1129" s="139"/>
      <c r="B1129" s="139"/>
      <c r="C1129" s="139"/>
      <c r="D1129" s="139"/>
      <c r="E1129" s="139"/>
    </row>
    <row r="1130" spans="1:5">
      <c r="A1130" s="139"/>
      <c r="B1130" s="139"/>
      <c r="C1130" s="139"/>
      <c r="D1130" s="139"/>
      <c r="E1130" s="139"/>
    </row>
    <row r="1131" spans="1:5">
      <c r="A1131" s="139"/>
      <c r="B1131" s="139"/>
      <c r="C1131" s="139"/>
      <c r="D1131" s="139"/>
      <c r="E1131" s="139"/>
    </row>
    <row r="1132" spans="1:5">
      <c r="A1132" s="139"/>
      <c r="B1132" s="139"/>
      <c r="C1132" s="139"/>
      <c r="D1132" s="139"/>
      <c r="E1132" s="139"/>
    </row>
    <row r="1133" spans="1:5">
      <c r="A1133" s="139"/>
      <c r="B1133" s="139"/>
      <c r="C1133" s="139"/>
      <c r="D1133" s="139"/>
      <c r="E1133" s="139"/>
    </row>
    <row r="1134" spans="1:5">
      <c r="A1134" s="139"/>
      <c r="B1134" s="139"/>
      <c r="C1134" s="139"/>
      <c r="D1134" s="139"/>
      <c r="E1134" s="139"/>
    </row>
    <row r="1135" spans="1:5">
      <c r="A1135" s="139"/>
      <c r="B1135" s="139"/>
      <c r="C1135" s="139"/>
      <c r="D1135" s="139"/>
      <c r="E1135" s="139"/>
    </row>
    <row r="1136" spans="1:5">
      <c r="A1136" s="139"/>
      <c r="B1136" s="139"/>
      <c r="C1136" s="139"/>
      <c r="D1136" s="139"/>
      <c r="E1136" s="139"/>
    </row>
    <row r="1137" spans="1:5">
      <c r="A1137" s="139"/>
      <c r="B1137" s="139"/>
      <c r="C1137" s="139"/>
      <c r="D1137" s="139"/>
      <c r="E1137" s="139"/>
    </row>
    <row r="1138" spans="1:5">
      <c r="A1138" s="139"/>
      <c r="B1138" s="139"/>
      <c r="C1138" s="139"/>
      <c r="D1138" s="139"/>
      <c r="E1138" s="139"/>
    </row>
    <row r="1139" spans="1:5">
      <c r="A1139" s="139"/>
      <c r="B1139" s="139"/>
      <c r="C1139" s="139"/>
      <c r="D1139" s="139"/>
      <c r="E1139" s="139"/>
    </row>
    <row r="1140" spans="1:5">
      <c r="A1140" s="139"/>
      <c r="B1140" s="139"/>
      <c r="C1140" s="139"/>
      <c r="D1140" s="139"/>
      <c r="E1140" s="139"/>
    </row>
    <row r="1141" spans="1:5">
      <c r="A1141" s="139"/>
      <c r="B1141" s="139"/>
      <c r="C1141" s="139"/>
      <c r="D1141" s="139"/>
      <c r="E1141" s="139"/>
    </row>
    <row r="1142" spans="1:5">
      <c r="A1142" s="139"/>
      <c r="B1142" s="139"/>
      <c r="C1142" s="139"/>
      <c r="D1142" s="139"/>
      <c r="E1142" s="139"/>
    </row>
    <row r="1143" spans="1:5">
      <c r="A1143" s="139"/>
      <c r="B1143" s="139"/>
      <c r="C1143" s="139"/>
      <c r="D1143" s="139"/>
      <c r="E1143" s="139"/>
    </row>
    <row r="1144" spans="1:5">
      <c r="A1144" s="139"/>
      <c r="B1144" s="139"/>
      <c r="C1144" s="139"/>
      <c r="D1144" s="139"/>
      <c r="E1144" s="139"/>
    </row>
    <row r="1145" spans="1:5">
      <c r="A1145" s="139"/>
      <c r="B1145" s="139"/>
      <c r="C1145" s="139"/>
      <c r="D1145" s="139"/>
      <c r="E1145" s="139"/>
    </row>
    <row r="1146" spans="1:5">
      <c r="A1146" s="139"/>
      <c r="B1146" s="139"/>
      <c r="C1146" s="139"/>
      <c r="D1146" s="139"/>
      <c r="E1146" s="139"/>
    </row>
    <row r="1147" spans="1:5">
      <c r="A1147" s="139"/>
      <c r="B1147" s="139"/>
      <c r="C1147" s="139"/>
      <c r="D1147" s="139"/>
      <c r="E1147" s="139"/>
    </row>
    <row r="1148" spans="1:5">
      <c r="A1148" s="139"/>
      <c r="B1148" s="139"/>
      <c r="C1148" s="139"/>
      <c r="D1148" s="139"/>
      <c r="E1148" s="139"/>
    </row>
    <row r="1149" spans="1:5">
      <c r="A1149" s="139"/>
      <c r="B1149" s="139"/>
      <c r="C1149" s="139"/>
      <c r="D1149" s="139"/>
      <c r="E1149" s="139"/>
    </row>
    <row r="1150" spans="1:5">
      <c r="A1150" s="139"/>
      <c r="B1150" s="139"/>
      <c r="C1150" s="139"/>
      <c r="D1150" s="139"/>
      <c r="E1150" s="139"/>
    </row>
    <row r="1151" spans="1:5">
      <c r="A1151" s="139"/>
      <c r="B1151" s="139"/>
      <c r="C1151" s="139"/>
      <c r="D1151" s="139"/>
      <c r="E1151" s="139"/>
    </row>
    <row r="1152" spans="1:5">
      <c r="A1152" s="139"/>
      <c r="B1152" s="139"/>
      <c r="C1152" s="139"/>
      <c r="D1152" s="139"/>
      <c r="E1152" s="139"/>
    </row>
    <row r="1153" spans="1:5">
      <c r="A1153" s="139"/>
      <c r="B1153" s="139"/>
      <c r="C1153" s="139"/>
      <c r="D1153" s="139"/>
      <c r="E1153" s="139"/>
    </row>
    <row r="1154" spans="1:5">
      <c r="A1154" s="139"/>
      <c r="B1154" s="139"/>
      <c r="C1154" s="139"/>
      <c r="D1154" s="139"/>
      <c r="E1154" s="139"/>
    </row>
    <row r="1155" spans="1:5">
      <c r="A1155" s="139"/>
      <c r="B1155" s="139"/>
      <c r="C1155" s="139"/>
      <c r="D1155" s="139"/>
      <c r="E1155" s="139"/>
    </row>
    <row r="1156" spans="1:5">
      <c r="A1156" s="139"/>
      <c r="B1156" s="139"/>
      <c r="C1156" s="139"/>
      <c r="D1156" s="139"/>
      <c r="E1156" s="139"/>
    </row>
    <row r="1157" spans="1:5">
      <c r="A1157" s="139"/>
      <c r="B1157" s="139"/>
      <c r="C1157" s="139"/>
      <c r="D1157" s="139"/>
      <c r="E1157" s="139"/>
    </row>
    <row r="1158" spans="1:5">
      <c r="A1158" s="139"/>
      <c r="B1158" s="139"/>
      <c r="C1158" s="139"/>
      <c r="D1158" s="139"/>
      <c r="E1158" s="139"/>
    </row>
    <row r="1159" spans="1:5">
      <c r="A1159" s="139"/>
      <c r="B1159" s="139"/>
      <c r="C1159" s="139"/>
      <c r="D1159" s="139"/>
      <c r="E1159" s="139"/>
    </row>
    <row r="1160" spans="1:5">
      <c r="A1160" s="139"/>
      <c r="B1160" s="139"/>
      <c r="C1160" s="139"/>
      <c r="D1160" s="139"/>
      <c r="E1160" s="139"/>
    </row>
    <row r="1161" spans="1:5">
      <c r="A1161" s="139"/>
      <c r="B1161" s="139"/>
      <c r="C1161" s="139"/>
      <c r="D1161" s="139"/>
      <c r="E1161" s="139"/>
    </row>
    <row r="1162" spans="1:5">
      <c r="A1162" s="139"/>
      <c r="B1162" s="139"/>
      <c r="C1162" s="139"/>
      <c r="D1162" s="139"/>
      <c r="E1162" s="139"/>
    </row>
    <row r="1163" spans="1:5">
      <c r="A1163" s="139"/>
      <c r="B1163" s="139"/>
      <c r="C1163" s="139"/>
      <c r="D1163" s="139"/>
      <c r="E1163" s="139"/>
    </row>
    <row r="1164" spans="1:5">
      <c r="A1164" s="139"/>
      <c r="B1164" s="139"/>
      <c r="C1164" s="139"/>
      <c r="D1164" s="139"/>
      <c r="E1164" s="139"/>
    </row>
    <row r="1165" spans="1:5">
      <c r="A1165" s="139"/>
      <c r="B1165" s="139"/>
      <c r="C1165" s="139"/>
      <c r="D1165" s="139"/>
      <c r="E1165" s="139"/>
    </row>
    <row r="1166" spans="1:5">
      <c r="A1166" s="139"/>
      <c r="B1166" s="139"/>
      <c r="C1166" s="139"/>
      <c r="D1166" s="139"/>
      <c r="E1166" s="139"/>
    </row>
    <row r="1167" spans="1:5">
      <c r="A1167" s="139"/>
      <c r="B1167" s="139"/>
      <c r="C1167" s="139"/>
      <c r="D1167" s="139"/>
      <c r="E1167" s="139"/>
    </row>
    <row r="1168" spans="1:5">
      <c r="A1168" s="139"/>
      <c r="B1168" s="139"/>
      <c r="C1168" s="139"/>
      <c r="D1168" s="139"/>
      <c r="E1168" s="139"/>
    </row>
    <row r="1169" spans="1:5">
      <c r="A1169" s="139"/>
      <c r="B1169" s="139"/>
      <c r="C1169" s="139"/>
      <c r="D1169" s="139"/>
      <c r="E1169" s="139"/>
    </row>
    <row r="1170" spans="1:5">
      <c r="A1170" s="139"/>
      <c r="B1170" s="139"/>
      <c r="C1170" s="139"/>
      <c r="D1170" s="139"/>
      <c r="E1170" s="139"/>
    </row>
    <row r="1171" spans="1:5">
      <c r="A1171" s="139"/>
      <c r="B1171" s="139"/>
      <c r="C1171" s="139"/>
      <c r="D1171" s="139"/>
      <c r="E1171" s="139"/>
    </row>
    <row r="1172" spans="1:5">
      <c r="A1172" s="139"/>
      <c r="B1172" s="139"/>
      <c r="C1172" s="139"/>
      <c r="D1172" s="139"/>
      <c r="E1172" s="139"/>
    </row>
    <row r="1173" spans="1:5">
      <c r="A1173" s="139"/>
      <c r="B1173" s="139"/>
      <c r="C1173" s="139"/>
      <c r="D1173" s="139"/>
      <c r="E1173" s="139"/>
    </row>
    <row r="1174" spans="1:5">
      <c r="A1174" s="139"/>
      <c r="B1174" s="139"/>
      <c r="C1174" s="139"/>
      <c r="D1174" s="139"/>
      <c r="E1174" s="139"/>
    </row>
    <row r="1175" spans="1:5">
      <c r="A1175" s="139"/>
      <c r="B1175" s="139"/>
      <c r="C1175" s="139"/>
      <c r="D1175" s="139"/>
      <c r="E1175" s="139"/>
    </row>
    <row r="1176" spans="1:5">
      <c r="A1176" s="139"/>
      <c r="B1176" s="139"/>
      <c r="C1176" s="139"/>
      <c r="D1176" s="139"/>
      <c r="E1176" s="139"/>
    </row>
    <row r="1177" spans="1:5">
      <c r="A1177" s="139"/>
      <c r="B1177" s="139"/>
      <c r="C1177" s="139"/>
      <c r="D1177" s="139"/>
      <c r="E1177" s="139"/>
    </row>
    <row r="1178" spans="1:5">
      <c r="A1178" s="139"/>
      <c r="B1178" s="139"/>
      <c r="C1178" s="139"/>
      <c r="D1178" s="139"/>
      <c r="E1178" s="139"/>
    </row>
    <row r="1179" spans="1:5">
      <c r="A1179" s="139"/>
      <c r="B1179" s="139"/>
      <c r="C1179" s="139"/>
      <c r="D1179" s="139"/>
      <c r="E1179" s="139"/>
    </row>
    <row r="1180" spans="1:5">
      <c r="A1180" s="139"/>
      <c r="B1180" s="139"/>
      <c r="C1180" s="139"/>
      <c r="D1180" s="139"/>
      <c r="E1180" s="139"/>
    </row>
    <row r="1181" spans="1:5">
      <c r="A1181" s="139"/>
      <c r="B1181" s="139"/>
      <c r="C1181" s="139"/>
      <c r="D1181" s="139"/>
      <c r="E1181" s="139"/>
    </row>
    <row r="1182" spans="1:5">
      <c r="A1182" s="139"/>
      <c r="B1182" s="139"/>
      <c r="C1182" s="139"/>
      <c r="D1182" s="139"/>
      <c r="E1182" s="139"/>
    </row>
    <row r="1183" spans="1:5">
      <c r="A1183" s="139"/>
      <c r="B1183" s="139"/>
      <c r="C1183" s="139"/>
      <c r="D1183" s="139"/>
      <c r="E1183" s="139"/>
    </row>
    <row r="1184" spans="1:5">
      <c r="A1184" s="139"/>
      <c r="B1184" s="139"/>
      <c r="C1184" s="139"/>
      <c r="D1184" s="139"/>
      <c r="E1184" s="139"/>
    </row>
    <row r="1185" spans="1:5">
      <c r="A1185" s="139"/>
      <c r="B1185" s="139"/>
      <c r="C1185" s="139"/>
      <c r="D1185" s="139"/>
      <c r="E1185" s="139"/>
    </row>
    <row r="1186" spans="1:5">
      <c r="A1186" s="139"/>
      <c r="B1186" s="139"/>
      <c r="C1186" s="139"/>
      <c r="D1186" s="139"/>
      <c r="E1186" s="139"/>
    </row>
    <row r="1187" spans="1:5">
      <c r="A1187" s="139"/>
      <c r="B1187" s="139"/>
      <c r="C1187" s="139"/>
      <c r="D1187" s="139"/>
      <c r="E1187" s="139"/>
    </row>
    <row r="1188" spans="1:5">
      <c r="A1188" s="139"/>
      <c r="B1188" s="139"/>
      <c r="C1188" s="139"/>
      <c r="D1188" s="139"/>
      <c r="E1188" s="139"/>
    </row>
    <row r="1189" spans="1:5">
      <c r="A1189" s="139"/>
      <c r="B1189" s="139"/>
      <c r="C1189" s="139"/>
      <c r="D1189" s="139"/>
      <c r="E1189" s="139"/>
    </row>
    <row r="1190" spans="1:5">
      <c r="A1190" s="139"/>
      <c r="B1190" s="139"/>
      <c r="C1190" s="139"/>
      <c r="D1190" s="139"/>
      <c r="E1190" s="139"/>
    </row>
    <row r="1191" spans="1:5">
      <c r="A1191" s="139"/>
      <c r="B1191" s="139"/>
      <c r="C1191" s="139"/>
      <c r="D1191" s="139"/>
      <c r="E1191" s="139"/>
    </row>
    <row r="1192" spans="1:5">
      <c r="A1192" s="139"/>
      <c r="B1192" s="139"/>
      <c r="C1192" s="139"/>
      <c r="D1192" s="139"/>
      <c r="E1192" s="139"/>
    </row>
    <row r="1193" spans="1:5">
      <c r="A1193" s="139"/>
      <c r="B1193" s="139"/>
      <c r="C1193" s="139"/>
      <c r="D1193" s="139"/>
      <c r="E1193" s="139"/>
    </row>
    <row r="1194" spans="1:5">
      <c r="A1194" s="139"/>
      <c r="B1194" s="139"/>
      <c r="C1194" s="139"/>
      <c r="D1194" s="139"/>
      <c r="E1194" s="139"/>
    </row>
    <row r="1195" spans="1:5">
      <c r="A1195" s="139"/>
      <c r="B1195" s="139"/>
      <c r="C1195" s="139"/>
      <c r="D1195" s="139"/>
      <c r="E1195" s="139"/>
    </row>
    <row r="1196" spans="1:5">
      <c r="A1196" s="139"/>
      <c r="B1196" s="139"/>
      <c r="C1196" s="139"/>
      <c r="D1196" s="139"/>
      <c r="E1196" s="139"/>
    </row>
    <row r="1197" spans="1:5">
      <c r="A1197" s="139"/>
      <c r="B1197" s="139"/>
      <c r="C1197" s="139"/>
      <c r="D1197" s="139"/>
      <c r="E1197" s="139"/>
    </row>
    <row r="1198" spans="1:5">
      <c r="A1198" s="139"/>
      <c r="B1198" s="139"/>
      <c r="C1198" s="139"/>
      <c r="D1198" s="139"/>
      <c r="E1198" s="139"/>
    </row>
    <row r="1199" spans="1:5">
      <c r="A1199" s="139"/>
      <c r="B1199" s="139"/>
      <c r="C1199" s="139"/>
      <c r="D1199" s="139"/>
      <c r="E1199" s="139"/>
    </row>
    <row r="1200" spans="1:5">
      <c r="A1200" s="139"/>
      <c r="B1200" s="139"/>
      <c r="C1200" s="139"/>
      <c r="D1200" s="139"/>
      <c r="E1200" s="139"/>
    </row>
    <row r="1201" spans="1:5">
      <c r="A1201" s="139"/>
      <c r="B1201" s="139"/>
      <c r="C1201" s="139"/>
      <c r="D1201" s="139"/>
      <c r="E1201" s="139"/>
    </row>
    <row r="1202" spans="1:5">
      <c r="A1202" s="139"/>
      <c r="B1202" s="139"/>
      <c r="C1202" s="139"/>
      <c r="D1202" s="139"/>
      <c r="E1202" s="139"/>
    </row>
    <row r="1203" spans="1:5">
      <c r="A1203" s="139"/>
      <c r="B1203" s="139"/>
      <c r="C1203" s="139"/>
      <c r="D1203" s="139"/>
      <c r="E1203" s="139"/>
    </row>
    <row r="1204" spans="1:5">
      <c r="A1204" s="139"/>
      <c r="B1204" s="139"/>
      <c r="C1204" s="139"/>
      <c r="D1204" s="139"/>
      <c r="E1204" s="139"/>
    </row>
    <row r="1205" spans="1:5">
      <c r="A1205" s="139"/>
      <c r="B1205" s="139"/>
      <c r="C1205" s="139"/>
      <c r="D1205" s="139"/>
      <c r="E1205" s="139"/>
    </row>
    <row r="1206" spans="1:5">
      <c r="A1206" s="139"/>
      <c r="B1206" s="139"/>
      <c r="C1206" s="139"/>
      <c r="D1206" s="139"/>
      <c r="E1206" s="139"/>
    </row>
    <row r="1207" spans="1:5">
      <c r="A1207" s="139"/>
      <c r="B1207" s="139"/>
      <c r="C1207" s="139"/>
      <c r="D1207" s="139"/>
      <c r="E1207" s="139"/>
    </row>
    <row r="1208" spans="1:5">
      <c r="A1208" s="139"/>
      <c r="B1208" s="139"/>
      <c r="C1208" s="139"/>
      <c r="D1208" s="139"/>
      <c r="E1208" s="139"/>
    </row>
    <row r="1209" spans="1:5">
      <c r="A1209" s="139"/>
      <c r="B1209" s="139"/>
      <c r="C1209" s="139"/>
      <c r="D1209" s="139"/>
      <c r="E1209" s="139"/>
    </row>
    <row r="1210" spans="1:5">
      <c r="A1210" s="139"/>
      <c r="B1210" s="139"/>
      <c r="C1210" s="139"/>
      <c r="D1210" s="139"/>
      <c r="E1210" s="139"/>
    </row>
    <row r="1211" spans="1:5">
      <c r="A1211" s="139"/>
      <c r="B1211" s="139"/>
      <c r="C1211" s="139"/>
      <c r="D1211" s="139"/>
      <c r="E1211" s="139"/>
    </row>
    <row r="1212" spans="1:5">
      <c r="A1212" s="139"/>
      <c r="B1212" s="139"/>
      <c r="C1212" s="139"/>
      <c r="D1212" s="139"/>
      <c r="E1212" s="139"/>
    </row>
    <row r="1213" spans="1:5">
      <c r="A1213" s="139"/>
      <c r="B1213" s="139"/>
      <c r="C1213" s="139"/>
      <c r="D1213" s="139"/>
      <c r="E1213" s="139"/>
    </row>
    <row r="1214" spans="1:5">
      <c r="A1214" s="139"/>
      <c r="B1214" s="139"/>
      <c r="C1214" s="139"/>
      <c r="D1214" s="139"/>
      <c r="E1214" s="139"/>
    </row>
    <row r="1215" spans="1:5">
      <c r="A1215" s="139"/>
      <c r="B1215" s="139"/>
      <c r="C1215" s="139"/>
      <c r="D1215" s="139"/>
      <c r="E1215" s="139"/>
    </row>
    <row r="1216" spans="1:5">
      <c r="A1216" s="139"/>
      <c r="B1216" s="139"/>
      <c r="C1216" s="139"/>
      <c r="D1216" s="139"/>
      <c r="E1216" s="139"/>
    </row>
    <row r="1217" spans="1:5">
      <c r="A1217" s="139"/>
      <c r="B1217" s="139"/>
      <c r="C1217" s="139"/>
      <c r="D1217" s="139"/>
      <c r="E1217" s="139"/>
    </row>
    <row r="1218" spans="1:5">
      <c r="A1218" s="139"/>
      <c r="B1218" s="139"/>
      <c r="C1218" s="139"/>
      <c r="D1218" s="139"/>
      <c r="E1218" s="139"/>
    </row>
    <row r="1219" spans="1:5">
      <c r="A1219" s="139"/>
      <c r="B1219" s="139"/>
      <c r="C1219" s="139"/>
      <c r="D1219" s="139"/>
      <c r="E1219" s="139"/>
    </row>
    <row r="1220" spans="1:5">
      <c r="A1220" s="139"/>
      <c r="B1220" s="139"/>
      <c r="C1220" s="139"/>
      <c r="D1220" s="139"/>
      <c r="E1220" s="139"/>
    </row>
    <row r="1221" spans="1:5">
      <c r="A1221" s="139"/>
      <c r="B1221" s="139"/>
      <c r="C1221" s="139"/>
      <c r="D1221" s="139"/>
      <c r="E1221" s="139"/>
    </row>
    <row r="1222" spans="1:5">
      <c r="A1222" s="139"/>
      <c r="B1222" s="139"/>
      <c r="C1222" s="139"/>
      <c r="D1222" s="139"/>
      <c r="E1222" s="139"/>
    </row>
    <row r="1223" spans="1:5">
      <c r="A1223" s="139"/>
      <c r="B1223" s="139"/>
      <c r="C1223" s="139"/>
      <c r="D1223" s="139"/>
      <c r="E1223" s="139"/>
    </row>
    <row r="1224" spans="1:5">
      <c r="A1224" s="139"/>
      <c r="B1224" s="139"/>
      <c r="C1224" s="139"/>
      <c r="D1224" s="139"/>
      <c r="E1224" s="139"/>
    </row>
    <row r="1225" spans="1:5">
      <c r="A1225" s="139"/>
      <c r="B1225" s="139"/>
      <c r="C1225" s="139"/>
      <c r="D1225" s="139"/>
      <c r="E1225" s="139"/>
    </row>
    <row r="1226" spans="1:5">
      <c r="A1226" s="139"/>
      <c r="B1226" s="139"/>
      <c r="C1226" s="139"/>
      <c r="D1226" s="139"/>
      <c r="E1226" s="139"/>
    </row>
    <row r="1227" spans="1:5">
      <c r="A1227" s="139"/>
      <c r="B1227" s="139"/>
      <c r="C1227" s="139"/>
      <c r="D1227" s="139"/>
      <c r="E1227" s="139"/>
    </row>
    <row r="1228" spans="1:5">
      <c r="A1228" s="139"/>
      <c r="B1228" s="139"/>
      <c r="C1228" s="139"/>
      <c r="D1228" s="139"/>
      <c r="E1228" s="139"/>
    </row>
    <row r="1229" spans="1:5">
      <c r="A1229" s="139"/>
      <c r="B1229" s="139"/>
      <c r="C1229" s="139"/>
      <c r="D1229" s="139"/>
      <c r="E1229" s="139"/>
    </row>
    <row r="1230" spans="1:5">
      <c r="A1230" s="139"/>
      <c r="B1230" s="139"/>
      <c r="C1230" s="139"/>
      <c r="D1230" s="139"/>
      <c r="E1230" s="139"/>
    </row>
    <row r="1231" spans="1:5">
      <c r="A1231" s="139"/>
      <c r="B1231" s="139"/>
      <c r="C1231" s="139"/>
      <c r="D1231" s="139"/>
      <c r="E1231" s="139"/>
    </row>
    <row r="1232" spans="1:5">
      <c r="A1232" s="139"/>
      <c r="B1232" s="139"/>
      <c r="C1232" s="139"/>
      <c r="D1232" s="139"/>
      <c r="E1232" s="139"/>
    </row>
    <row r="1233" spans="1:5">
      <c r="A1233" s="139"/>
      <c r="B1233" s="139"/>
      <c r="C1233" s="139"/>
      <c r="D1233" s="139"/>
      <c r="E1233" s="139"/>
    </row>
    <row r="1234" spans="1:5">
      <c r="A1234" s="139"/>
      <c r="B1234" s="139"/>
      <c r="C1234" s="139"/>
      <c r="D1234" s="139"/>
      <c r="E1234" s="139"/>
    </row>
    <row r="1235" spans="1:5">
      <c r="A1235" s="139"/>
      <c r="B1235" s="139"/>
      <c r="C1235" s="139"/>
      <c r="D1235" s="139"/>
      <c r="E1235" s="139"/>
    </row>
    <row r="1236" spans="1:5">
      <c r="A1236" s="139"/>
      <c r="B1236" s="139"/>
      <c r="C1236" s="139"/>
      <c r="D1236" s="139"/>
      <c r="E1236" s="139"/>
    </row>
    <row r="1237" spans="1:5">
      <c r="A1237" s="139"/>
      <c r="B1237" s="139"/>
      <c r="C1237" s="139"/>
      <c r="D1237" s="139"/>
      <c r="E1237" s="139"/>
    </row>
    <row r="1238" spans="1:5">
      <c r="A1238" s="139"/>
      <c r="B1238" s="139"/>
      <c r="C1238" s="139"/>
      <c r="D1238" s="139"/>
      <c r="E1238" s="139"/>
    </row>
    <row r="1239" spans="1:5">
      <c r="A1239" s="139"/>
      <c r="B1239" s="139"/>
      <c r="C1239" s="139"/>
      <c r="D1239" s="139"/>
      <c r="E1239" s="139"/>
    </row>
    <row r="1240" spans="1:5">
      <c r="A1240" s="139"/>
      <c r="B1240" s="139"/>
      <c r="C1240" s="139"/>
      <c r="D1240" s="139"/>
      <c r="E1240" s="139"/>
    </row>
    <row r="1241" spans="1:5">
      <c r="A1241" s="139"/>
      <c r="B1241" s="139"/>
      <c r="C1241" s="139"/>
      <c r="D1241" s="139"/>
      <c r="E1241" s="139"/>
    </row>
    <row r="1242" spans="1:5">
      <c r="A1242" s="139"/>
      <c r="B1242" s="139"/>
      <c r="C1242" s="139"/>
      <c r="D1242" s="139"/>
      <c r="E1242" s="139"/>
    </row>
    <row r="1243" spans="1:5">
      <c r="A1243" s="139"/>
      <c r="B1243" s="139"/>
      <c r="C1243" s="139"/>
      <c r="D1243" s="139"/>
      <c r="E1243" s="139"/>
    </row>
    <row r="1244" spans="1:5">
      <c r="A1244" s="139"/>
      <c r="B1244" s="139"/>
      <c r="C1244" s="139"/>
      <c r="D1244" s="139"/>
      <c r="E1244" s="139"/>
    </row>
    <row r="1245" spans="1:5">
      <c r="A1245" s="139"/>
      <c r="B1245" s="139"/>
      <c r="C1245" s="139"/>
      <c r="D1245" s="139"/>
      <c r="E1245" s="139"/>
    </row>
    <row r="1246" spans="1:5">
      <c r="A1246" s="139"/>
      <c r="B1246" s="139"/>
      <c r="C1246" s="139"/>
      <c r="D1246" s="139"/>
      <c r="E1246" s="139"/>
    </row>
    <row r="1247" spans="1:5">
      <c r="A1247" s="139"/>
      <c r="B1247" s="139"/>
      <c r="C1247" s="139"/>
      <c r="D1247" s="139"/>
      <c r="E1247" s="139"/>
    </row>
    <row r="1248" spans="1:5">
      <c r="A1248" s="139"/>
      <c r="B1248" s="139"/>
      <c r="C1248" s="139"/>
      <c r="D1248" s="139"/>
      <c r="E1248" s="139"/>
    </row>
    <row r="1249" spans="1:5">
      <c r="A1249" s="139"/>
      <c r="B1249" s="139"/>
      <c r="C1249" s="139"/>
      <c r="D1249" s="139"/>
      <c r="E1249" s="139"/>
    </row>
    <row r="1250" spans="1:5">
      <c r="A1250" s="139"/>
      <c r="B1250" s="139"/>
      <c r="C1250" s="139"/>
      <c r="D1250" s="139"/>
      <c r="E1250" s="139"/>
    </row>
    <row r="1251" spans="1:5">
      <c r="A1251" s="139"/>
      <c r="B1251" s="139"/>
      <c r="C1251" s="139"/>
      <c r="D1251" s="139"/>
      <c r="E1251" s="139"/>
    </row>
    <row r="1252" spans="1:5">
      <c r="A1252" s="139"/>
      <c r="B1252" s="139"/>
      <c r="C1252" s="139"/>
      <c r="D1252" s="139"/>
      <c r="E1252" s="139"/>
    </row>
    <row r="1253" spans="1:5">
      <c r="A1253" s="139"/>
      <c r="B1253" s="139"/>
      <c r="C1253" s="139"/>
      <c r="D1253" s="139"/>
      <c r="E1253" s="139"/>
    </row>
    <row r="1254" spans="1:5">
      <c r="A1254" s="139"/>
      <c r="B1254" s="139"/>
      <c r="C1254" s="139"/>
      <c r="D1254" s="139"/>
      <c r="E1254" s="139"/>
    </row>
    <row r="1255" spans="1:5">
      <c r="A1255" s="139"/>
      <c r="B1255" s="139"/>
      <c r="C1255" s="139"/>
      <c r="D1255" s="139"/>
      <c r="E1255" s="139"/>
    </row>
    <row r="1256" spans="1:5">
      <c r="A1256" s="139"/>
      <c r="B1256" s="139"/>
      <c r="C1256" s="139"/>
      <c r="D1256" s="139"/>
      <c r="E1256" s="139"/>
    </row>
    <row r="1257" spans="1:5">
      <c r="A1257" s="139"/>
      <c r="B1257" s="139"/>
      <c r="C1257" s="139"/>
      <c r="D1257" s="139"/>
      <c r="E1257" s="139"/>
    </row>
    <row r="1258" spans="1:5">
      <c r="A1258" s="139"/>
      <c r="B1258" s="139"/>
      <c r="C1258" s="139"/>
      <c r="D1258" s="139"/>
      <c r="E1258" s="139"/>
    </row>
    <row r="1259" spans="1:5">
      <c r="A1259" s="139"/>
      <c r="B1259" s="139"/>
      <c r="C1259" s="139"/>
      <c r="D1259" s="139"/>
      <c r="E1259" s="139"/>
    </row>
    <row r="1260" spans="1:5">
      <c r="A1260" s="139"/>
      <c r="B1260" s="139"/>
      <c r="C1260" s="139"/>
      <c r="D1260" s="139"/>
      <c r="E1260" s="139"/>
    </row>
    <row r="1261" spans="1:5">
      <c r="A1261" s="139"/>
      <c r="B1261" s="139"/>
      <c r="C1261" s="139"/>
      <c r="D1261" s="139"/>
      <c r="E1261" s="139"/>
    </row>
    <row r="1262" spans="1:5">
      <c r="A1262" s="139"/>
      <c r="B1262" s="139"/>
      <c r="C1262" s="139"/>
      <c r="D1262" s="139"/>
      <c r="E1262" s="139"/>
    </row>
    <row r="1263" spans="1:5">
      <c r="A1263" s="139"/>
      <c r="B1263" s="139"/>
      <c r="C1263" s="139"/>
      <c r="D1263" s="139"/>
      <c r="E1263" s="139"/>
    </row>
    <row r="1264" spans="1:5">
      <c r="A1264" s="139"/>
      <c r="B1264" s="139"/>
      <c r="C1264" s="139"/>
      <c r="D1264" s="139"/>
      <c r="E1264" s="139"/>
    </row>
    <row r="1265" spans="1:5">
      <c r="A1265" s="139"/>
      <c r="B1265" s="139"/>
      <c r="C1265" s="139"/>
      <c r="D1265" s="139"/>
      <c r="E1265" s="139"/>
    </row>
    <row r="1266" spans="1:5">
      <c r="A1266" s="139"/>
      <c r="B1266" s="139"/>
      <c r="C1266" s="139"/>
      <c r="D1266" s="139"/>
      <c r="E1266" s="139"/>
    </row>
    <row r="1267" spans="1:5">
      <c r="A1267" s="139"/>
      <c r="B1267" s="139"/>
      <c r="C1267" s="139"/>
      <c r="D1267" s="139"/>
      <c r="E1267" s="139"/>
    </row>
    <row r="1268" spans="1:5">
      <c r="A1268" s="139"/>
      <c r="B1268" s="139"/>
      <c r="C1268" s="139"/>
      <c r="D1268" s="139"/>
      <c r="E1268" s="139"/>
    </row>
    <row r="1269" spans="1:5">
      <c r="A1269" s="139"/>
      <c r="B1269" s="139"/>
      <c r="C1269" s="139"/>
      <c r="D1269" s="139"/>
      <c r="E1269" s="139"/>
    </row>
    <row r="1270" spans="1:5">
      <c r="A1270" s="139"/>
      <c r="B1270" s="139"/>
      <c r="C1270" s="139"/>
      <c r="D1270" s="139"/>
      <c r="E1270" s="139"/>
    </row>
    <row r="1271" spans="1:5">
      <c r="A1271" s="139"/>
      <c r="B1271" s="139"/>
      <c r="C1271" s="139"/>
      <c r="D1271" s="139"/>
      <c r="E1271" s="139"/>
    </row>
    <row r="1272" spans="1:5">
      <c r="A1272" s="139"/>
      <c r="B1272" s="139"/>
      <c r="C1272" s="139"/>
      <c r="D1272" s="139"/>
      <c r="E1272" s="139"/>
    </row>
    <row r="1273" spans="1:5">
      <c r="A1273" s="139"/>
      <c r="B1273" s="139"/>
      <c r="C1273" s="139"/>
      <c r="D1273" s="139"/>
      <c r="E1273" s="139"/>
    </row>
    <row r="1274" spans="1:5">
      <c r="A1274" s="139"/>
      <c r="B1274" s="139"/>
      <c r="C1274" s="139"/>
      <c r="D1274" s="139"/>
      <c r="E1274" s="139"/>
    </row>
    <row r="1275" spans="1:5">
      <c r="A1275" s="139"/>
      <c r="B1275" s="139"/>
      <c r="C1275" s="139"/>
      <c r="D1275" s="139"/>
      <c r="E1275" s="139"/>
    </row>
    <row r="1276" spans="1:5">
      <c r="A1276" s="139"/>
      <c r="B1276" s="139"/>
      <c r="C1276" s="139"/>
      <c r="D1276" s="139"/>
      <c r="E1276" s="139"/>
    </row>
    <row r="1277" spans="1:5">
      <c r="A1277" s="139"/>
      <c r="B1277" s="139"/>
      <c r="C1277" s="139"/>
      <c r="D1277" s="139"/>
      <c r="E1277" s="139"/>
    </row>
    <row r="1278" spans="1:5">
      <c r="A1278" s="139"/>
      <c r="B1278" s="139"/>
      <c r="C1278" s="139"/>
      <c r="D1278" s="139"/>
      <c r="E1278" s="139"/>
    </row>
    <row r="1279" spans="1:5">
      <c r="A1279" s="139"/>
      <c r="B1279" s="139"/>
      <c r="C1279" s="139"/>
      <c r="D1279" s="139"/>
      <c r="E1279" s="139"/>
    </row>
    <row r="1280" spans="1:5">
      <c r="A1280" s="139"/>
      <c r="B1280" s="139"/>
      <c r="C1280" s="139"/>
      <c r="D1280" s="139"/>
      <c r="E1280" s="139"/>
    </row>
    <row r="1281" spans="1:5">
      <c r="A1281" s="139"/>
      <c r="B1281" s="139"/>
      <c r="C1281" s="139"/>
      <c r="D1281" s="139"/>
      <c r="E1281" s="139"/>
    </row>
    <row r="1282" spans="1:5">
      <c r="A1282" s="139"/>
      <c r="B1282" s="139"/>
      <c r="C1282" s="139"/>
      <c r="D1282" s="139"/>
      <c r="E1282" s="139"/>
    </row>
    <row r="1283" spans="1:5">
      <c r="A1283" s="139"/>
      <c r="B1283" s="139"/>
      <c r="C1283" s="139"/>
      <c r="D1283" s="139"/>
      <c r="E1283" s="139"/>
    </row>
    <row r="1284" spans="1:5">
      <c r="A1284" s="139"/>
      <c r="B1284" s="139"/>
      <c r="C1284" s="139"/>
      <c r="D1284" s="139"/>
      <c r="E1284" s="139"/>
    </row>
    <row r="1285" spans="1:5">
      <c r="A1285" s="139"/>
      <c r="B1285" s="139"/>
      <c r="C1285" s="139"/>
      <c r="D1285" s="139"/>
      <c r="E1285" s="139"/>
    </row>
    <row r="1286" spans="1:5">
      <c r="A1286" s="139"/>
      <c r="B1286" s="139"/>
      <c r="C1286" s="139"/>
      <c r="D1286" s="139"/>
      <c r="E1286" s="139"/>
    </row>
    <row r="1287" spans="1:5">
      <c r="A1287" s="139"/>
      <c r="B1287" s="139"/>
      <c r="C1287" s="139"/>
      <c r="D1287" s="139"/>
      <c r="E1287" s="139"/>
    </row>
    <row r="1288" spans="1:5">
      <c r="A1288" s="139"/>
      <c r="B1288" s="139"/>
      <c r="C1288" s="139"/>
      <c r="D1288" s="139"/>
      <c r="E1288" s="139"/>
    </row>
    <row r="1289" spans="1:5">
      <c r="A1289" s="139"/>
      <c r="B1289" s="139"/>
      <c r="C1289" s="139"/>
      <c r="D1289" s="139"/>
      <c r="E1289" s="139"/>
    </row>
    <row r="1290" spans="1:5">
      <c r="A1290" s="139"/>
      <c r="B1290" s="139"/>
      <c r="C1290" s="139"/>
      <c r="D1290" s="139"/>
      <c r="E1290" s="139"/>
    </row>
    <row r="1291" spans="1:5">
      <c r="A1291" s="139"/>
      <c r="B1291" s="139"/>
      <c r="C1291" s="139"/>
      <c r="D1291" s="139"/>
      <c r="E1291" s="139"/>
    </row>
    <row r="1292" spans="1:5">
      <c r="A1292" s="139"/>
      <c r="B1292" s="139"/>
      <c r="C1292" s="139"/>
      <c r="D1292" s="139"/>
      <c r="E1292" s="139"/>
    </row>
    <row r="1293" spans="1:5">
      <c r="A1293" s="139"/>
      <c r="B1293" s="139"/>
      <c r="C1293" s="139"/>
      <c r="D1293" s="139"/>
      <c r="E1293" s="139"/>
    </row>
    <row r="1294" spans="1:5">
      <c r="A1294" s="139"/>
      <c r="B1294" s="139"/>
      <c r="C1294" s="139"/>
      <c r="D1294" s="139"/>
      <c r="E1294" s="139"/>
    </row>
    <row r="1295" spans="1:5">
      <c r="A1295" s="139"/>
      <c r="B1295" s="139"/>
      <c r="C1295" s="139"/>
      <c r="D1295" s="139"/>
      <c r="E1295" s="139"/>
    </row>
    <row r="1296" spans="1:5">
      <c r="A1296" s="139"/>
      <c r="B1296" s="139"/>
      <c r="C1296" s="139"/>
      <c r="D1296" s="139"/>
      <c r="E1296" s="139"/>
    </row>
    <row r="1297" spans="1:5">
      <c r="A1297" s="139"/>
      <c r="B1297" s="139"/>
      <c r="C1297" s="139"/>
      <c r="D1297" s="139"/>
      <c r="E1297" s="139"/>
    </row>
    <row r="1298" spans="1:5">
      <c r="A1298" s="139"/>
      <c r="B1298" s="139"/>
      <c r="C1298" s="139"/>
      <c r="D1298" s="139"/>
      <c r="E1298" s="139"/>
    </row>
    <row r="1299" spans="1:5">
      <c r="A1299" s="139"/>
      <c r="B1299" s="139"/>
      <c r="C1299" s="139"/>
      <c r="D1299" s="139"/>
      <c r="E1299" s="139"/>
    </row>
    <row r="1300" spans="1:5">
      <c r="A1300" s="139"/>
      <c r="B1300" s="139"/>
      <c r="C1300" s="139"/>
      <c r="D1300" s="139"/>
      <c r="E1300" s="139"/>
    </row>
    <row r="1301" spans="1:5">
      <c r="A1301" s="139"/>
      <c r="B1301" s="139"/>
      <c r="C1301" s="139"/>
      <c r="D1301" s="139"/>
      <c r="E1301" s="139"/>
    </row>
    <row r="1302" spans="1:5">
      <c r="A1302" s="139"/>
      <c r="B1302" s="139"/>
      <c r="C1302" s="139"/>
      <c r="D1302" s="139"/>
      <c r="E1302" s="139"/>
    </row>
    <row r="1303" spans="1:5">
      <c r="A1303" s="139"/>
      <c r="B1303" s="139"/>
      <c r="C1303" s="139"/>
      <c r="D1303" s="139"/>
      <c r="E1303" s="139"/>
    </row>
    <row r="1304" spans="1:5">
      <c r="A1304" s="139"/>
      <c r="B1304" s="139"/>
      <c r="C1304" s="139"/>
      <c r="D1304" s="139"/>
      <c r="E1304" s="139"/>
    </row>
    <row r="1305" spans="1:5">
      <c r="A1305" s="139"/>
      <c r="B1305" s="139"/>
      <c r="C1305" s="139"/>
      <c r="D1305" s="139"/>
      <c r="E1305" s="139"/>
    </row>
    <row r="1306" spans="1:5">
      <c r="A1306" s="139"/>
      <c r="B1306" s="139"/>
      <c r="C1306" s="139"/>
      <c r="D1306" s="139"/>
      <c r="E1306" s="139"/>
    </row>
    <row r="1307" spans="1:5">
      <c r="A1307" s="139"/>
      <c r="B1307" s="139"/>
      <c r="C1307" s="139"/>
      <c r="D1307" s="139"/>
      <c r="E1307" s="139"/>
    </row>
    <row r="1308" spans="1:5">
      <c r="A1308" s="139"/>
      <c r="B1308" s="139"/>
      <c r="C1308" s="139"/>
      <c r="D1308" s="139"/>
      <c r="E1308" s="139"/>
    </row>
    <row r="1309" spans="1:5">
      <c r="A1309" s="139"/>
      <c r="B1309" s="139"/>
      <c r="C1309" s="139"/>
      <c r="D1309" s="139"/>
      <c r="E1309" s="139"/>
    </row>
    <row r="1310" spans="1:5">
      <c r="A1310" s="139"/>
      <c r="B1310" s="139"/>
      <c r="C1310" s="139"/>
      <c r="D1310" s="139"/>
      <c r="E1310" s="139"/>
    </row>
    <row r="1311" spans="1:5">
      <c r="A1311" s="139"/>
      <c r="B1311" s="139"/>
      <c r="C1311" s="139"/>
      <c r="D1311" s="139"/>
      <c r="E1311" s="139"/>
    </row>
    <row r="1312" spans="1:5">
      <c r="A1312" s="139"/>
      <c r="B1312" s="139"/>
      <c r="C1312" s="139"/>
      <c r="D1312" s="139"/>
      <c r="E1312" s="139"/>
    </row>
    <row r="1313" spans="1:5">
      <c r="A1313" s="139"/>
      <c r="B1313" s="139"/>
      <c r="C1313" s="139"/>
      <c r="D1313" s="139"/>
      <c r="E1313" s="139"/>
    </row>
    <row r="1314" spans="1:5">
      <c r="A1314" s="139"/>
      <c r="B1314" s="139"/>
      <c r="C1314" s="139"/>
      <c r="D1314" s="139"/>
      <c r="E1314" s="139"/>
    </row>
    <row r="1315" spans="1:5">
      <c r="A1315" s="139"/>
      <c r="B1315" s="139"/>
      <c r="C1315" s="139"/>
      <c r="D1315" s="139"/>
      <c r="E1315" s="139"/>
    </row>
    <row r="1316" spans="1:5">
      <c r="A1316" s="139"/>
      <c r="B1316" s="139"/>
      <c r="C1316" s="139"/>
      <c r="D1316" s="139"/>
      <c r="E1316" s="139"/>
    </row>
    <row r="1317" spans="1:5">
      <c r="A1317" s="139"/>
      <c r="B1317" s="139"/>
      <c r="C1317" s="139"/>
      <c r="D1317" s="139"/>
      <c r="E1317" s="139"/>
    </row>
    <row r="1318" spans="1:5">
      <c r="A1318" s="139"/>
      <c r="B1318" s="139"/>
      <c r="C1318" s="139"/>
      <c r="D1318" s="139"/>
      <c r="E1318" s="139"/>
    </row>
    <row r="1319" spans="1:5">
      <c r="A1319" s="139"/>
      <c r="B1319" s="139"/>
      <c r="C1319" s="139"/>
      <c r="D1319" s="139"/>
      <c r="E1319" s="139"/>
    </row>
    <row r="1320" spans="1:5">
      <c r="A1320" s="139"/>
      <c r="B1320" s="139"/>
      <c r="C1320" s="139"/>
      <c r="D1320" s="139"/>
      <c r="E1320" s="139"/>
    </row>
    <row r="1321" spans="1:5">
      <c r="A1321" s="139"/>
      <c r="B1321" s="139"/>
      <c r="C1321" s="139"/>
      <c r="D1321" s="139"/>
      <c r="E1321" s="139"/>
    </row>
    <row r="1322" spans="1:5">
      <c r="A1322" s="139"/>
      <c r="B1322" s="139"/>
      <c r="C1322" s="139"/>
      <c r="D1322" s="139"/>
      <c r="E1322" s="139"/>
    </row>
    <row r="1323" spans="1:5">
      <c r="A1323" s="139"/>
      <c r="B1323" s="139"/>
      <c r="C1323" s="139"/>
      <c r="D1323" s="139"/>
      <c r="E1323" s="139"/>
    </row>
    <row r="1324" spans="1:5">
      <c r="A1324" s="139"/>
      <c r="B1324" s="139"/>
      <c r="C1324" s="139"/>
      <c r="D1324" s="139"/>
      <c r="E1324" s="139"/>
    </row>
    <row r="1325" spans="1:5">
      <c r="A1325" s="139"/>
      <c r="B1325" s="139"/>
      <c r="C1325" s="139"/>
      <c r="D1325" s="139"/>
      <c r="E1325" s="139"/>
    </row>
    <row r="1326" spans="1:5">
      <c r="A1326" s="139"/>
      <c r="B1326" s="139"/>
      <c r="C1326" s="139"/>
      <c r="D1326" s="139"/>
      <c r="E1326" s="139"/>
    </row>
    <row r="1327" spans="1:5">
      <c r="A1327" s="139"/>
      <c r="B1327" s="139"/>
      <c r="C1327" s="139"/>
      <c r="D1327" s="139"/>
      <c r="E1327" s="139"/>
    </row>
    <row r="1328" spans="1:5">
      <c r="A1328" s="139"/>
      <c r="B1328" s="139"/>
      <c r="C1328" s="139"/>
      <c r="D1328" s="139"/>
      <c r="E1328" s="139"/>
    </row>
    <row r="1329" spans="1:5">
      <c r="A1329" s="139"/>
      <c r="B1329" s="139"/>
      <c r="C1329" s="139"/>
      <c r="D1329" s="139"/>
      <c r="E1329" s="139"/>
    </row>
    <row r="1330" spans="1:5">
      <c r="A1330" s="139"/>
      <c r="B1330" s="139"/>
      <c r="C1330" s="139"/>
      <c r="D1330" s="139"/>
      <c r="E1330" s="139"/>
    </row>
    <row r="1331" spans="1:5">
      <c r="A1331" s="139"/>
      <c r="B1331" s="139"/>
      <c r="C1331" s="139"/>
      <c r="D1331" s="139"/>
      <c r="E1331" s="139"/>
    </row>
    <row r="1332" spans="1:5">
      <c r="A1332" s="139"/>
      <c r="B1332" s="139"/>
      <c r="C1332" s="139"/>
      <c r="D1332" s="139"/>
      <c r="E1332" s="139"/>
    </row>
    <row r="1333" spans="1:5">
      <c r="A1333" s="139"/>
      <c r="B1333" s="139"/>
      <c r="C1333" s="139"/>
      <c r="D1333" s="139"/>
      <c r="E1333" s="139"/>
    </row>
    <row r="1334" spans="1:5">
      <c r="A1334" s="139"/>
      <c r="B1334" s="139"/>
      <c r="C1334" s="139"/>
      <c r="D1334" s="139"/>
      <c r="E1334" s="139"/>
    </row>
    <row r="1335" spans="1:5">
      <c r="A1335" s="139"/>
      <c r="B1335" s="139"/>
      <c r="C1335" s="139"/>
      <c r="D1335" s="139"/>
      <c r="E1335" s="139"/>
    </row>
    <row r="1336" spans="1:5">
      <c r="A1336" s="139"/>
      <c r="B1336" s="139"/>
      <c r="C1336" s="139"/>
      <c r="D1336" s="139"/>
      <c r="E1336" s="139"/>
    </row>
    <row r="1337" spans="1:5">
      <c r="A1337" s="139"/>
      <c r="B1337" s="139"/>
      <c r="C1337" s="139"/>
      <c r="D1337" s="139"/>
      <c r="E1337" s="139"/>
    </row>
    <row r="1338" spans="1:5">
      <c r="A1338" s="139"/>
      <c r="B1338" s="139"/>
      <c r="C1338" s="139"/>
      <c r="D1338" s="139"/>
      <c r="E1338" s="139"/>
    </row>
    <row r="1339" spans="1:5">
      <c r="A1339" s="139"/>
      <c r="B1339" s="139"/>
      <c r="C1339" s="139"/>
      <c r="D1339" s="139"/>
      <c r="E1339" s="139"/>
    </row>
    <row r="1340" spans="1:5">
      <c r="A1340" s="139"/>
      <c r="B1340" s="139"/>
      <c r="C1340" s="139"/>
      <c r="D1340" s="139"/>
      <c r="E1340" s="139"/>
    </row>
    <row r="1341" spans="1:5">
      <c r="A1341" s="139"/>
      <c r="B1341" s="139"/>
      <c r="C1341" s="139"/>
      <c r="D1341" s="139"/>
      <c r="E1341" s="139"/>
    </row>
    <row r="1342" spans="1:5">
      <c r="A1342" s="139"/>
      <c r="B1342" s="139"/>
      <c r="C1342" s="139"/>
      <c r="D1342" s="139"/>
      <c r="E1342" s="139"/>
    </row>
    <row r="1343" spans="1:5">
      <c r="A1343" s="139"/>
      <c r="B1343" s="139"/>
      <c r="C1343" s="139"/>
      <c r="D1343" s="139"/>
      <c r="E1343" s="139"/>
    </row>
    <row r="1344" spans="1:5">
      <c r="A1344" s="139"/>
      <c r="B1344" s="139"/>
      <c r="C1344" s="139"/>
      <c r="D1344" s="139"/>
      <c r="E1344" s="139"/>
    </row>
    <row r="1345" spans="1:5">
      <c r="A1345" s="139"/>
      <c r="B1345" s="139"/>
      <c r="C1345" s="139"/>
      <c r="D1345" s="139"/>
      <c r="E1345" s="139"/>
    </row>
    <row r="1346" spans="1:5">
      <c r="A1346" s="139"/>
      <c r="B1346" s="139"/>
      <c r="C1346" s="139"/>
      <c r="D1346" s="139"/>
      <c r="E1346" s="139"/>
    </row>
    <row r="1347" spans="1:5">
      <c r="A1347" s="139"/>
      <c r="B1347" s="139"/>
      <c r="C1347" s="139"/>
      <c r="D1347" s="139"/>
      <c r="E1347" s="139"/>
    </row>
    <row r="1348" spans="1:5">
      <c r="A1348" s="139"/>
      <c r="B1348" s="139"/>
      <c r="C1348" s="139"/>
      <c r="D1348" s="139"/>
      <c r="E1348" s="139"/>
    </row>
    <row r="1349" spans="1:5">
      <c r="A1349" s="139"/>
      <c r="B1349" s="139"/>
      <c r="C1349" s="139"/>
      <c r="D1349" s="139"/>
      <c r="E1349" s="139"/>
    </row>
    <row r="1350" spans="1:5">
      <c r="A1350" s="139"/>
      <c r="B1350" s="139"/>
      <c r="C1350" s="139"/>
      <c r="D1350" s="139"/>
      <c r="E1350" s="139"/>
    </row>
    <row r="1351" spans="1:5">
      <c r="A1351" s="139"/>
      <c r="B1351" s="139"/>
      <c r="C1351" s="139"/>
      <c r="D1351" s="139"/>
      <c r="E1351" s="139"/>
    </row>
    <row r="1352" spans="1:5">
      <c r="A1352" s="139"/>
      <c r="B1352" s="139"/>
      <c r="C1352" s="139"/>
      <c r="D1352" s="139"/>
      <c r="E1352" s="139"/>
    </row>
    <row r="1353" spans="1:5">
      <c r="A1353" s="139"/>
      <c r="B1353" s="139"/>
      <c r="C1353" s="139"/>
      <c r="D1353" s="139"/>
      <c r="E1353" s="139"/>
    </row>
    <row r="1354" spans="1:5">
      <c r="A1354" s="139"/>
      <c r="B1354" s="139"/>
      <c r="C1354" s="139"/>
      <c r="D1354" s="139"/>
      <c r="E1354" s="139"/>
    </row>
    <row r="1355" spans="1:5">
      <c r="A1355" s="139"/>
      <c r="B1355" s="139"/>
      <c r="C1355" s="139"/>
      <c r="D1355" s="139"/>
      <c r="E1355" s="139"/>
    </row>
    <row r="1356" spans="1:5">
      <c r="A1356" s="139"/>
      <c r="B1356" s="139"/>
      <c r="C1356" s="139"/>
      <c r="D1356" s="139"/>
      <c r="E1356" s="139"/>
    </row>
    <row r="1357" spans="1:5">
      <c r="A1357" s="139"/>
      <c r="B1357" s="139"/>
      <c r="C1357" s="139"/>
      <c r="D1357" s="139"/>
      <c r="E1357" s="139"/>
    </row>
    <row r="1358" spans="1:5">
      <c r="A1358" s="139"/>
      <c r="B1358" s="139"/>
      <c r="C1358" s="139"/>
      <c r="D1358" s="139"/>
      <c r="E1358" s="139"/>
    </row>
    <row r="1359" spans="1:5">
      <c r="A1359" s="139"/>
      <c r="B1359" s="139"/>
      <c r="C1359" s="139"/>
      <c r="D1359" s="139"/>
      <c r="E1359" s="139"/>
    </row>
    <row r="1360" spans="1:5">
      <c r="A1360" s="139"/>
      <c r="B1360" s="139"/>
      <c r="C1360" s="139"/>
      <c r="D1360" s="139"/>
      <c r="E1360" s="139"/>
    </row>
    <row r="1361" spans="1:5">
      <c r="A1361" s="139"/>
      <c r="B1361" s="139"/>
      <c r="C1361" s="139"/>
      <c r="D1361" s="139"/>
      <c r="E1361" s="139"/>
    </row>
    <row r="1362" spans="1:5">
      <c r="A1362" s="139"/>
      <c r="B1362" s="139"/>
      <c r="C1362" s="139"/>
      <c r="D1362" s="139"/>
      <c r="E1362" s="139"/>
    </row>
    <row r="1363" spans="1:5">
      <c r="A1363" s="139"/>
      <c r="B1363" s="139"/>
      <c r="C1363" s="139"/>
      <c r="D1363" s="139"/>
      <c r="E1363" s="139"/>
    </row>
    <row r="1364" spans="1:5">
      <c r="A1364" s="139"/>
      <c r="B1364" s="139"/>
      <c r="C1364" s="139"/>
      <c r="D1364" s="139"/>
      <c r="E1364" s="139"/>
    </row>
    <row r="1365" spans="1:5">
      <c r="A1365" s="139"/>
      <c r="B1365" s="139"/>
      <c r="C1365" s="139"/>
      <c r="D1365" s="139"/>
      <c r="E1365" s="139"/>
    </row>
    <row r="1366" spans="1:5">
      <c r="A1366" s="139"/>
      <c r="B1366" s="139"/>
      <c r="C1366" s="139"/>
      <c r="D1366" s="139"/>
      <c r="E1366" s="139"/>
    </row>
    <row r="1367" spans="1:5">
      <c r="A1367" s="139"/>
      <c r="B1367" s="139"/>
      <c r="C1367" s="139"/>
      <c r="D1367" s="139"/>
      <c r="E1367" s="139"/>
    </row>
    <row r="1368" spans="1:5">
      <c r="A1368" s="139"/>
      <c r="B1368" s="139"/>
      <c r="C1368" s="139"/>
      <c r="D1368" s="139"/>
      <c r="E1368" s="139"/>
    </row>
    <row r="1369" spans="1:5">
      <c r="A1369" s="139"/>
      <c r="B1369" s="139"/>
      <c r="C1369" s="139"/>
      <c r="D1369" s="139"/>
      <c r="E1369" s="139"/>
    </row>
    <row r="1370" spans="1:5">
      <c r="A1370" s="139"/>
      <c r="B1370" s="139"/>
      <c r="C1370" s="139"/>
      <c r="D1370" s="139"/>
      <c r="E1370" s="139"/>
    </row>
    <row r="1371" spans="1:5">
      <c r="A1371" s="139"/>
      <c r="B1371" s="139"/>
      <c r="C1371" s="139"/>
      <c r="D1371" s="139"/>
      <c r="E1371" s="139"/>
    </row>
    <row r="1372" spans="1:5">
      <c r="A1372" s="139"/>
      <c r="B1372" s="139"/>
      <c r="C1372" s="139"/>
      <c r="D1372" s="139"/>
      <c r="E1372" s="139"/>
    </row>
    <row r="1373" spans="1:5">
      <c r="A1373" s="139"/>
      <c r="B1373" s="139"/>
      <c r="C1373" s="139"/>
      <c r="D1373" s="139"/>
      <c r="E1373" s="139"/>
    </row>
    <row r="1374" spans="1:5">
      <c r="A1374" s="139"/>
      <c r="B1374" s="139"/>
      <c r="C1374" s="139"/>
      <c r="D1374" s="139"/>
      <c r="E1374" s="139"/>
    </row>
    <row r="1375" spans="1:5">
      <c r="A1375" s="139"/>
      <c r="B1375" s="139"/>
      <c r="C1375" s="139"/>
      <c r="D1375" s="139"/>
      <c r="E1375" s="139"/>
    </row>
    <row r="1376" spans="1:5">
      <c r="A1376" s="139"/>
      <c r="B1376" s="139"/>
      <c r="C1376" s="139"/>
      <c r="D1376" s="139"/>
      <c r="E1376" s="139"/>
    </row>
    <row r="1377" spans="1:5">
      <c r="A1377" s="139"/>
      <c r="B1377" s="139"/>
      <c r="C1377" s="139"/>
      <c r="D1377" s="139"/>
      <c r="E1377" s="139"/>
    </row>
    <row r="1378" spans="1:5">
      <c r="A1378" s="139"/>
      <c r="B1378" s="139"/>
      <c r="C1378" s="139"/>
      <c r="D1378" s="139"/>
      <c r="E1378" s="139"/>
    </row>
    <row r="1379" spans="1:5">
      <c r="A1379" s="139"/>
      <c r="B1379" s="139"/>
      <c r="C1379" s="139"/>
      <c r="D1379" s="139"/>
      <c r="E1379" s="139"/>
    </row>
    <row r="1380" spans="1:5">
      <c r="A1380" s="139"/>
      <c r="B1380" s="139"/>
      <c r="C1380" s="139"/>
      <c r="D1380" s="139"/>
      <c r="E1380" s="139"/>
    </row>
    <row r="1381" spans="1:5">
      <c r="A1381" s="139"/>
      <c r="B1381" s="139"/>
      <c r="C1381" s="139"/>
      <c r="D1381" s="139"/>
      <c r="E1381" s="139"/>
    </row>
    <row r="1382" spans="1:5">
      <c r="A1382" s="139"/>
      <c r="B1382" s="139"/>
      <c r="C1382" s="139"/>
      <c r="D1382" s="139"/>
      <c r="E1382" s="139"/>
    </row>
    <row r="1383" spans="1:5">
      <c r="A1383" s="139"/>
      <c r="B1383" s="139"/>
      <c r="C1383" s="139"/>
      <c r="D1383" s="139"/>
      <c r="E1383" s="139"/>
    </row>
    <row r="1384" spans="1:5">
      <c r="A1384" s="139"/>
      <c r="B1384" s="139"/>
      <c r="C1384" s="139"/>
      <c r="D1384" s="139"/>
      <c r="E1384" s="139"/>
    </row>
    <row r="1385" spans="1:5">
      <c r="A1385" s="139"/>
      <c r="B1385" s="139"/>
      <c r="C1385" s="139"/>
      <c r="D1385" s="139"/>
      <c r="E1385" s="139"/>
    </row>
    <row r="1386" spans="1:5">
      <c r="A1386" s="139"/>
      <c r="B1386" s="139"/>
      <c r="C1386" s="139"/>
      <c r="D1386" s="139"/>
      <c r="E1386" s="139"/>
    </row>
    <row r="1387" spans="1:5">
      <c r="A1387" s="139"/>
      <c r="B1387" s="139"/>
      <c r="C1387" s="139"/>
      <c r="D1387" s="139"/>
      <c r="E1387" s="139"/>
    </row>
    <row r="1388" spans="1:5">
      <c r="A1388" s="139"/>
      <c r="B1388" s="139"/>
      <c r="C1388" s="139"/>
      <c r="D1388" s="139"/>
      <c r="E1388" s="139"/>
    </row>
    <row r="1389" spans="1:5">
      <c r="A1389" s="139"/>
      <c r="B1389" s="139"/>
      <c r="C1389" s="139"/>
      <c r="D1389" s="139"/>
      <c r="E1389" s="139"/>
    </row>
    <row r="1390" spans="1:5">
      <c r="A1390" s="139"/>
      <c r="B1390" s="139"/>
      <c r="C1390" s="139"/>
      <c r="D1390" s="139"/>
      <c r="E1390" s="139"/>
    </row>
    <row r="1391" spans="1:5">
      <c r="A1391" s="139"/>
      <c r="B1391" s="139"/>
      <c r="C1391" s="139"/>
      <c r="D1391" s="139"/>
      <c r="E1391" s="139"/>
    </row>
    <row r="1392" spans="1:5">
      <c r="A1392" s="139"/>
      <c r="B1392" s="139"/>
      <c r="C1392" s="139"/>
      <c r="D1392" s="139"/>
      <c r="E1392" s="139"/>
    </row>
    <row r="1393" spans="1:5">
      <c r="A1393" s="139"/>
      <c r="B1393" s="139"/>
      <c r="C1393" s="139"/>
      <c r="D1393" s="139"/>
      <c r="E1393" s="139"/>
    </row>
    <row r="1394" spans="1:5">
      <c r="A1394" s="139"/>
      <c r="B1394" s="139"/>
      <c r="C1394" s="139"/>
      <c r="D1394" s="139"/>
      <c r="E1394" s="139"/>
    </row>
    <row r="1395" spans="1:5">
      <c r="A1395" s="139"/>
      <c r="B1395" s="139"/>
      <c r="C1395" s="139"/>
      <c r="D1395" s="139"/>
      <c r="E1395" s="139"/>
    </row>
    <row r="1396" spans="1:5">
      <c r="A1396" s="139"/>
      <c r="B1396" s="139"/>
      <c r="C1396" s="139"/>
      <c r="D1396" s="139"/>
      <c r="E1396" s="139"/>
    </row>
    <row r="1397" spans="1:5">
      <c r="A1397" s="139"/>
      <c r="B1397" s="139"/>
      <c r="C1397" s="139"/>
      <c r="D1397" s="139"/>
      <c r="E1397" s="139"/>
    </row>
    <row r="1398" spans="1:5">
      <c r="A1398" s="139"/>
      <c r="B1398" s="139"/>
      <c r="C1398" s="139"/>
      <c r="D1398" s="139"/>
      <c r="E1398" s="139"/>
    </row>
    <row r="1399" spans="1:5">
      <c r="A1399" s="139"/>
      <c r="B1399" s="139"/>
      <c r="C1399" s="139"/>
      <c r="D1399" s="139"/>
      <c r="E1399" s="139"/>
    </row>
    <row r="1400" spans="1:5">
      <c r="A1400" s="139"/>
      <c r="B1400" s="139"/>
      <c r="C1400" s="139"/>
      <c r="D1400" s="139"/>
      <c r="E1400" s="139"/>
    </row>
    <row r="1401" spans="1:5">
      <c r="A1401" s="139"/>
      <c r="B1401" s="139"/>
      <c r="C1401" s="139"/>
      <c r="D1401" s="139"/>
      <c r="E1401" s="139"/>
    </row>
    <row r="1402" spans="1:5">
      <c r="A1402" s="139"/>
      <c r="B1402" s="139"/>
      <c r="C1402" s="139"/>
      <c r="D1402" s="139"/>
      <c r="E1402" s="139"/>
    </row>
    <row r="1403" spans="1:5">
      <c r="A1403" s="139"/>
      <c r="B1403" s="139"/>
      <c r="C1403" s="139"/>
      <c r="D1403" s="139"/>
      <c r="E1403" s="139"/>
    </row>
    <row r="1404" spans="1:5">
      <c r="A1404" s="139"/>
      <c r="B1404" s="139"/>
      <c r="C1404" s="139"/>
      <c r="D1404" s="139"/>
      <c r="E1404" s="139"/>
    </row>
    <row r="1405" spans="1:5">
      <c r="A1405" s="139"/>
      <c r="B1405" s="139"/>
      <c r="C1405" s="139"/>
      <c r="D1405" s="139"/>
      <c r="E1405" s="139"/>
    </row>
    <row r="1406" spans="1:5">
      <c r="A1406" s="139"/>
      <c r="B1406" s="139"/>
      <c r="C1406" s="139"/>
      <c r="D1406" s="139"/>
      <c r="E1406" s="139"/>
    </row>
    <row r="1407" spans="1:5">
      <c r="A1407" s="139"/>
      <c r="B1407" s="139"/>
      <c r="C1407" s="139"/>
      <c r="D1407" s="139"/>
      <c r="E1407" s="139"/>
    </row>
    <row r="1408" spans="1:5">
      <c r="A1408" s="139"/>
      <c r="B1408" s="139"/>
      <c r="C1408" s="139"/>
      <c r="D1408" s="139"/>
      <c r="E1408" s="139"/>
    </row>
    <row r="1409" spans="1:5">
      <c r="A1409" s="139"/>
      <c r="B1409" s="139"/>
      <c r="C1409" s="139"/>
      <c r="D1409" s="139"/>
      <c r="E1409" s="139"/>
    </row>
    <row r="1410" spans="1:5">
      <c r="A1410" s="139"/>
      <c r="B1410" s="139"/>
      <c r="C1410" s="139"/>
      <c r="D1410" s="139"/>
      <c r="E1410" s="139"/>
    </row>
    <row r="1411" spans="1:5">
      <c r="A1411" s="139"/>
      <c r="B1411" s="139"/>
      <c r="C1411" s="139"/>
      <c r="D1411" s="139"/>
      <c r="E1411" s="139"/>
    </row>
    <row r="1412" spans="1:5">
      <c r="A1412" s="139"/>
      <c r="B1412" s="139"/>
      <c r="C1412" s="139"/>
      <c r="D1412" s="139"/>
      <c r="E1412" s="139"/>
    </row>
    <row r="1413" spans="1:5">
      <c r="A1413" s="139"/>
      <c r="B1413" s="139"/>
      <c r="C1413" s="139"/>
      <c r="D1413" s="139"/>
      <c r="E1413" s="139"/>
    </row>
    <row r="1414" spans="1:5">
      <c r="A1414" s="139"/>
      <c r="B1414" s="139"/>
      <c r="C1414" s="139"/>
      <c r="D1414" s="139"/>
      <c r="E1414" s="139"/>
    </row>
    <row r="1415" spans="1:5">
      <c r="A1415" s="139"/>
      <c r="B1415" s="139"/>
      <c r="C1415" s="139"/>
      <c r="D1415" s="139"/>
      <c r="E1415" s="139"/>
    </row>
    <row r="1416" spans="1:5">
      <c r="A1416" s="139"/>
      <c r="B1416" s="139"/>
      <c r="C1416" s="139"/>
      <c r="D1416" s="139"/>
      <c r="E1416" s="139"/>
    </row>
    <row r="1417" spans="1:5">
      <c r="A1417" s="139"/>
      <c r="B1417" s="139"/>
      <c r="C1417" s="139"/>
      <c r="D1417" s="139"/>
      <c r="E1417" s="139"/>
    </row>
    <row r="1418" spans="1:5">
      <c r="A1418" s="139"/>
      <c r="B1418" s="139"/>
      <c r="C1418" s="139"/>
      <c r="D1418" s="139"/>
      <c r="E1418" s="139"/>
    </row>
    <row r="1419" spans="1:5">
      <c r="A1419" s="139"/>
      <c r="B1419" s="139"/>
      <c r="C1419" s="139"/>
      <c r="D1419" s="139"/>
      <c r="E1419" s="139"/>
    </row>
    <row r="1420" spans="1:5">
      <c r="A1420" s="139"/>
      <c r="B1420" s="139"/>
      <c r="C1420" s="139"/>
      <c r="D1420" s="139"/>
      <c r="E1420" s="139"/>
    </row>
    <row r="1421" spans="1:5">
      <c r="A1421" s="139"/>
      <c r="B1421" s="139"/>
      <c r="C1421" s="139"/>
      <c r="D1421" s="139"/>
      <c r="E1421" s="139"/>
    </row>
    <row r="1422" spans="1:5">
      <c r="A1422" s="139"/>
      <c r="B1422" s="139"/>
      <c r="C1422" s="139"/>
      <c r="D1422" s="139"/>
      <c r="E1422" s="139"/>
    </row>
    <row r="1423" spans="1:5">
      <c r="A1423" s="139"/>
      <c r="B1423" s="139"/>
      <c r="C1423" s="139"/>
      <c r="D1423" s="139"/>
      <c r="E1423" s="139"/>
    </row>
    <row r="1424" spans="1:5">
      <c r="A1424" s="139"/>
      <c r="B1424" s="139"/>
      <c r="C1424" s="139"/>
      <c r="D1424" s="139"/>
      <c r="E1424" s="139"/>
    </row>
    <row r="1425" spans="1:5">
      <c r="A1425" s="139"/>
      <c r="B1425" s="139"/>
      <c r="C1425" s="139"/>
      <c r="D1425" s="139"/>
      <c r="E1425" s="139"/>
    </row>
    <row r="1426" spans="1:5">
      <c r="A1426" s="139"/>
      <c r="B1426" s="139"/>
      <c r="C1426" s="139"/>
      <c r="D1426" s="139"/>
      <c r="E1426" s="139"/>
    </row>
    <row r="1427" spans="1:5">
      <c r="A1427" s="139"/>
      <c r="B1427" s="139"/>
      <c r="C1427" s="139"/>
      <c r="D1427" s="139"/>
      <c r="E1427" s="139"/>
    </row>
    <row r="1428" spans="1:5">
      <c r="A1428" s="139"/>
      <c r="B1428" s="139"/>
      <c r="C1428" s="139"/>
      <c r="D1428" s="139"/>
      <c r="E1428" s="139"/>
    </row>
    <row r="1429" spans="1:5">
      <c r="A1429" s="139"/>
      <c r="B1429" s="139"/>
      <c r="C1429" s="139"/>
      <c r="D1429" s="139"/>
      <c r="E1429" s="139"/>
    </row>
    <row r="1430" spans="1:5">
      <c r="A1430" s="139"/>
      <c r="B1430" s="139"/>
      <c r="C1430" s="139"/>
      <c r="D1430" s="139"/>
      <c r="E1430" s="139"/>
    </row>
    <row r="1431" spans="1:5">
      <c r="A1431" s="139"/>
      <c r="B1431" s="139"/>
      <c r="C1431" s="139"/>
      <c r="D1431" s="139"/>
      <c r="E1431" s="139"/>
    </row>
    <row r="1432" spans="1:5">
      <c r="A1432" s="139"/>
      <c r="B1432" s="139"/>
      <c r="C1432" s="139"/>
      <c r="D1432" s="139"/>
      <c r="E1432" s="139"/>
    </row>
    <row r="1433" spans="1:5">
      <c r="A1433" s="139"/>
      <c r="B1433" s="139"/>
      <c r="C1433" s="139"/>
      <c r="D1433" s="139"/>
      <c r="E1433" s="139"/>
    </row>
    <row r="1434" spans="1:5">
      <c r="A1434" s="139"/>
      <c r="B1434" s="139"/>
      <c r="C1434" s="139"/>
      <c r="D1434" s="139"/>
      <c r="E1434" s="139"/>
    </row>
    <row r="1435" spans="1:5">
      <c r="A1435" s="139"/>
      <c r="B1435" s="139"/>
      <c r="C1435" s="139"/>
      <c r="D1435" s="139"/>
      <c r="E1435" s="139"/>
    </row>
    <row r="1436" spans="1:5">
      <c r="A1436" s="139"/>
      <c r="B1436" s="139"/>
      <c r="C1436" s="139"/>
      <c r="D1436" s="139"/>
      <c r="E1436" s="139"/>
    </row>
    <row r="1437" spans="1:5">
      <c r="A1437" s="139"/>
      <c r="B1437" s="139"/>
      <c r="C1437" s="139"/>
      <c r="D1437" s="139"/>
      <c r="E1437" s="139"/>
    </row>
    <row r="1438" spans="1:5">
      <c r="A1438" s="139"/>
      <c r="B1438" s="139"/>
      <c r="C1438" s="139"/>
      <c r="D1438" s="139"/>
      <c r="E1438" s="139"/>
    </row>
    <row r="1439" spans="1:5">
      <c r="A1439" s="139"/>
      <c r="B1439" s="139"/>
      <c r="C1439" s="139"/>
      <c r="D1439" s="139"/>
      <c r="E1439" s="139"/>
    </row>
    <row r="1440" spans="1:5">
      <c r="A1440" s="139"/>
      <c r="B1440" s="139"/>
      <c r="C1440" s="139"/>
      <c r="D1440" s="139"/>
      <c r="E1440" s="139"/>
    </row>
    <row r="1441" spans="1:5">
      <c r="A1441" s="139"/>
      <c r="B1441" s="139"/>
      <c r="C1441" s="139"/>
      <c r="D1441" s="139"/>
      <c r="E1441" s="139"/>
    </row>
    <row r="1442" spans="1:5">
      <c r="A1442" s="139"/>
      <c r="B1442" s="139"/>
      <c r="C1442" s="139"/>
      <c r="D1442" s="139"/>
      <c r="E1442" s="139"/>
    </row>
    <row r="1443" spans="1:5">
      <c r="A1443" s="139"/>
      <c r="B1443" s="139"/>
      <c r="C1443" s="139"/>
      <c r="D1443" s="139"/>
      <c r="E1443" s="139"/>
    </row>
    <row r="1444" spans="1:5">
      <c r="A1444" s="139"/>
      <c r="B1444" s="139"/>
      <c r="C1444" s="139"/>
      <c r="D1444" s="139"/>
      <c r="E1444" s="139"/>
    </row>
    <row r="1445" spans="1:5">
      <c r="A1445" s="139"/>
      <c r="B1445" s="139"/>
      <c r="C1445" s="139"/>
      <c r="D1445" s="139"/>
      <c r="E1445" s="139"/>
    </row>
    <row r="1446" spans="1:5">
      <c r="A1446" s="139"/>
      <c r="B1446" s="139"/>
      <c r="C1446" s="139"/>
      <c r="D1446" s="139"/>
      <c r="E1446" s="139"/>
    </row>
    <row r="1447" spans="1:5">
      <c r="A1447" s="139"/>
      <c r="B1447" s="139"/>
      <c r="C1447" s="139"/>
      <c r="D1447" s="139"/>
      <c r="E1447" s="139"/>
    </row>
    <row r="1448" spans="1:5">
      <c r="A1448" s="139"/>
      <c r="B1448" s="139"/>
      <c r="C1448" s="139"/>
      <c r="D1448" s="139"/>
      <c r="E1448" s="139"/>
    </row>
    <row r="1449" spans="1:5">
      <c r="A1449" s="139"/>
      <c r="B1449" s="139"/>
      <c r="C1449" s="139"/>
      <c r="D1449" s="139"/>
      <c r="E1449" s="139"/>
    </row>
    <row r="1450" spans="1:5">
      <c r="A1450" s="139"/>
      <c r="B1450" s="139"/>
      <c r="C1450" s="139"/>
      <c r="D1450" s="139"/>
      <c r="E1450" s="139"/>
    </row>
    <row r="1451" spans="1:5">
      <c r="A1451" s="139"/>
      <c r="B1451" s="139"/>
      <c r="C1451" s="139"/>
      <c r="D1451" s="139"/>
      <c r="E1451" s="139"/>
    </row>
    <row r="1452" spans="1:5">
      <c r="A1452" s="139"/>
      <c r="B1452" s="139"/>
      <c r="C1452" s="139"/>
      <c r="D1452" s="139"/>
      <c r="E1452" s="139"/>
    </row>
    <row r="1453" spans="1:5">
      <c r="A1453" s="139"/>
      <c r="B1453" s="139"/>
      <c r="C1453" s="139"/>
      <c r="D1453" s="139"/>
      <c r="E1453" s="139"/>
    </row>
    <row r="1454" spans="1:5">
      <c r="A1454" s="139"/>
      <c r="B1454" s="139"/>
      <c r="C1454" s="139"/>
      <c r="D1454" s="139"/>
      <c r="E1454" s="139"/>
    </row>
    <row r="1455" spans="1:5">
      <c r="A1455" s="139"/>
      <c r="B1455" s="139"/>
      <c r="C1455" s="139"/>
      <c r="D1455" s="139"/>
      <c r="E1455" s="139"/>
    </row>
    <row r="1456" spans="1:5">
      <c r="A1456" s="139"/>
      <c r="B1456" s="139"/>
      <c r="C1456" s="139"/>
      <c r="D1456" s="139"/>
      <c r="E1456" s="139"/>
    </row>
    <row r="1457" spans="1:5">
      <c r="A1457" s="139"/>
      <c r="B1457" s="139"/>
      <c r="C1457" s="139"/>
      <c r="D1457" s="139"/>
      <c r="E1457" s="139"/>
    </row>
    <row r="1458" spans="1:5">
      <c r="A1458" s="139"/>
      <c r="B1458" s="139"/>
      <c r="C1458" s="139"/>
      <c r="D1458" s="139"/>
      <c r="E1458" s="139"/>
    </row>
    <row r="1459" spans="1:5">
      <c r="A1459" s="139"/>
      <c r="B1459" s="139"/>
      <c r="C1459" s="139"/>
      <c r="D1459" s="139"/>
      <c r="E1459" s="139"/>
    </row>
    <row r="1460" spans="1:5">
      <c r="A1460" s="139"/>
      <c r="B1460" s="139"/>
      <c r="C1460" s="139"/>
      <c r="D1460" s="139"/>
      <c r="E1460" s="139"/>
    </row>
    <row r="1461" spans="1:5">
      <c r="A1461" s="139"/>
      <c r="B1461" s="139"/>
      <c r="C1461" s="139"/>
      <c r="D1461" s="139"/>
      <c r="E1461" s="139"/>
    </row>
    <row r="1462" spans="1:5">
      <c r="A1462" s="139"/>
      <c r="B1462" s="139"/>
      <c r="C1462" s="139"/>
      <c r="D1462" s="139"/>
      <c r="E1462" s="139"/>
    </row>
    <row r="1463" spans="1:5">
      <c r="A1463" s="139"/>
      <c r="B1463" s="139"/>
      <c r="C1463" s="139"/>
      <c r="D1463" s="139"/>
      <c r="E1463" s="139"/>
    </row>
    <row r="1464" spans="1:5">
      <c r="A1464" s="139"/>
      <c r="B1464" s="139"/>
      <c r="C1464" s="139"/>
      <c r="D1464" s="139"/>
      <c r="E1464" s="139"/>
    </row>
    <row r="1465" spans="1:5">
      <c r="A1465" s="139"/>
      <c r="B1465" s="139"/>
      <c r="C1465" s="139"/>
      <c r="D1465" s="139"/>
      <c r="E1465" s="139"/>
    </row>
    <row r="1466" spans="1:5">
      <c r="A1466" s="139"/>
      <c r="B1466" s="139"/>
      <c r="C1466" s="139"/>
      <c r="D1466" s="139"/>
      <c r="E1466" s="139"/>
    </row>
    <row r="1467" spans="1:5">
      <c r="A1467" s="139"/>
      <c r="B1467" s="139"/>
      <c r="C1467" s="139"/>
      <c r="D1467" s="139"/>
      <c r="E1467" s="139"/>
    </row>
    <row r="1468" spans="1:5">
      <c r="A1468" s="139"/>
      <c r="B1468" s="139"/>
      <c r="C1468" s="139"/>
      <c r="D1468" s="139"/>
      <c r="E1468" s="139"/>
    </row>
    <row r="1469" spans="1:5">
      <c r="A1469" s="139"/>
      <c r="B1469" s="139"/>
      <c r="C1469" s="139"/>
      <c r="D1469" s="139"/>
      <c r="E1469" s="139"/>
    </row>
    <row r="1470" spans="1:5">
      <c r="A1470" s="139"/>
      <c r="B1470" s="139"/>
      <c r="C1470" s="139"/>
      <c r="D1470" s="139"/>
      <c r="E1470" s="139"/>
    </row>
    <row r="1471" spans="1:5">
      <c r="A1471" s="139"/>
      <c r="B1471" s="139"/>
      <c r="C1471" s="139"/>
      <c r="D1471" s="139"/>
      <c r="E1471" s="139"/>
    </row>
    <row r="1472" spans="1:5">
      <c r="A1472" s="139"/>
      <c r="B1472" s="139"/>
      <c r="C1472" s="139"/>
      <c r="D1472" s="139"/>
      <c r="E1472" s="139"/>
    </row>
    <row r="1473" spans="1:5">
      <c r="A1473" s="139"/>
      <c r="B1473" s="139"/>
      <c r="C1473" s="139"/>
      <c r="D1473" s="139"/>
      <c r="E1473" s="139"/>
    </row>
    <row r="1474" spans="1:5">
      <c r="A1474" s="139"/>
      <c r="B1474" s="139"/>
      <c r="C1474" s="139"/>
      <c r="D1474" s="139"/>
      <c r="E1474" s="139"/>
    </row>
    <row r="1475" spans="1:5">
      <c r="A1475" s="139"/>
      <c r="B1475" s="139"/>
      <c r="C1475" s="139"/>
      <c r="D1475" s="139"/>
      <c r="E1475" s="139"/>
    </row>
    <row r="1476" spans="1:5">
      <c r="A1476" s="139"/>
      <c r="B1476" s="139"/>
      <c r="C1476" s="139"/>
      <c r="D1476" s="139"/>
      <c r="E1476" s="139"/>
    </row>
    <row r="1477" spans="1:5">
      <c r="A1477" s="139"/>
      <c r="B1477" s="139"/>
      <c r="C1477" s="139"/>
      <c r="D1477" s="139"/>
      <c r="E1477" s="139"/>
    </row>
    <row r="1478" spans="1:5">
      <c r="A1478" s="139"/>
      <c r="B1478" s="139"/>
      <c r="C1478" s="139"/>
      <c r="D1478" s="139"/>
      <c r="E1478" s="139"/>
    </row>
    <row r="1479" spans="1:5">
      <c r="A1479" s="139"/>
      <c r="B1479" s="139"/>
      <c r="C1479" s="139"/>
      <c r="D1479" s="139"/>
      <c r="E1479" s="139"/>
    </row>
    <row r="1480" spans="1:5">
      <c r="A1480" s="139"/>
      <c r="B1480" s="139"/>
      <c r="C1480" s="139"/>
      <c r="D1480" s="139"/>
      <c r="E1480" s="139"/>
    </row>
    <row r="1481" spans="1:5">
      <c r="A1481" s="139"/>
      <c r="B1481" s="139"/>
      <c r="C1481" s="139"/>
      <c r="D1481" s="139"/>
      <c r="E1481" s="139"/>
    </row>
    <row r="1482" spans="1:5">
      <c r="A1482" s="139"/>
      <c r="B1482" s="139"/>
      <c r="C1482" s="139"/>
      <c r="D1482" s="139"/>
      <c r="E1482" s="139"/>
    </row>
    <row r="1483" spans="1:5">
      <c r="A1483" s="139"/>
      <c r="B1483" s="139"/>
      <c r="C1483" s="139"/>
      <c r="D1483" s="139"/>
      <c r="E1483" s="139"/>
    </row>
    <row r="1484" spans="1:5">
      <c r="A1484" s="139"/>
      <c r="B1484" s="139"/>
      <c r="C1484" s="139"/>
      <c r="D1484" s="139"/>
      <c r="E1484" s="139"/>
    </row>
    <row r="1485" spans="1:5">
      <c r="A1485" s="139"/>
      <c r="B1485" s="139"/>
      <c r="C1485" s="139"/>
      <c r="D1485" s="139"/>
      <c r="E1485" s="139"/>
    </row>
    <row r="1486" spans="1:5">
      <c r="A1486" s="139"/>
      <c r="B1486" s="139"/>
      <c r="C1486" s="139"/>
      <c r="D1486" s="139"/>
      <c r="E1486" s="139"/>
    </row>
    <row r="1487" spans="1:5">
      <c r="A1487" s="139"/>
      <c r="B1487" s="139"/>
      <c r="C1487" s="139"/>
      <c r="D1487" s="139"/>
      <c r="E1487" s="139"/>
    </row>
    <row r="1488" spans="1:5">
      <c r="A1488" s="139"/>
      <c r="B1488" s="139"/>
      <c r="C1488" s="139"/>
      <c r="D1488" s="139"/>
      <c r="E1488" s="139"/>
    </row>
    <row r="1489" spans="1:5">
      <c r="A1489" s="139"/>
      <c r="B1489" s="139"/>
      <c r="C1489" s="139"/>
      <c r="D1489" s="139"/>
      <c r="E1489" s="139"/>
    </row>
    <row r="1490" spans="1:5">
      <c r="A1490" s="139"/>
      <c r="B1490" s="139"/>
      <c r="C1490" s="139"/>
      <c r="D1490" s="139"/>
      <c r="E1490" s="139"/>
    </row>
    <row r="1491" spans="1:5">
      <c r="A1491" s="139"/>
      <c r="B1491" s="139"/>
      <c r="C1491" s="139"/>
      <c r="D1491" s="139"/>
      <c r="E1491" s="139"/>
    </row>
    <row r="1492" spans="1:5">
      <c r="A1492" s="139"/>
      <c r="B1492" s="139"/>
      <c r="C1492" s="139"/>
      <c r="D1492" s="139"/>
      <c r="E1492" s="139"/>
    </row>
    <row r="1493" spans="1:5">
      <c r="A1493" s="139"/>
      <c r="B1493" s="139"/>
      <c r="C1493" s="139"/>
      <c r="D1493" s="139"/>
      <c r="E1493" s="139"/>
    </row>
    <row r="1494" spans="1:5">
      <c r="A1494" s="139"/>
      <c r="B1494" s="139"/>
      <c r="C1494" s="139"/>
      <c r="D1494" s="139"/>
      <c r="E1494" s="139"/>
    </row>
    <row r="1495" spans="1:5">
      <c r="A1495" s="139"/>
      <c r="B1495" s="139"/>
      <c r="C1495" s="139"/>
      <c r="D1495" s="139"/>
      <c r="E1495" s="139"/>
    </row>
    <row r="1496" spans="1:5">
      <c r="A1496" s="139"/>
      <c r="B1496" s="139"/>
      <c r="C1496" s="139"/>
      <c r="D1496" s="139"/>
      <c r="E1496" s="139"/>
    </row>
    <row r="1497" spans="1:5">
      <c r="A1497" s="139"/>
      <c r="B1497" s="139"/>
      <c r="C1497" s="139"/>
      <c r="D1497" s="139"/>
      <c r="E1497" s="139"/>
    </row>
    <row r="1498" spans="1:5">
      <c r="A1498" s="139"/>
      <c r="B1498" s="139"/>
      <c r="C1498" s="139"/>
      <c r="D1498" s="139"/>
      <c r="E1498" s="139"/>
    </row>
    <row r="1499" spans="1:5">
      <c r="A1499" s="139"/>
      <c r="B1499" s="139"/>
      <c r="C1499" s="139"/>
      <c r="D1499" s="139"/>
      <c r="E1499" s="139"/>
    </row>
    <row r="1500" spans="1:5">
      <c r="A1500" s="139"/>
      <c r="B1500" s="139"/>
      <c r="C1500" s="139"/>
      <c r="D1500" s="139"/>
      <c r="E1500" s="139"/>
    </row>
    <row r="1501" spans="1:5">
      <c r="A1501" s="139"/>
      <c r="B1501" s="139"/>
      <c r="C1501" s="139"/>
      <c r="D1501" s="139"/>
      <c r="E1501" s="139"/>
    </row>
    <row r="1502" spans="1:5">
      <c r="A1502" s="139"/>
      <c r="B1502" s="139"/>
      <c r="C1502" s="139"/>
      <c r="D1502" s="139"/>
      <c r="E1502" s="139"/>
    </row>
    <row r="1503" spans="1:5">
      <c r="A1503" s="139"/>
      <c r="B1503" s="139"/>
      <c r="C1503" s="139"/>
      <c r="D1503" s="139"/>
      <c r="E1503" s="139"/>
    </row>
    <row r="1504" spans="1:5">
      <c r="A1504" s="139"/>
      <c r="B1504" s="139"/>
      <c r="C1504" s="139"/>
      <c r="D1504" s="139"/>
      <c r="E1504" s="139"/>
    </row>
    <row r="1505" spans="1:5">
      <c r="A1505" s="139"/>
      <c r="B1505" s="139"/>
      <c r="C1505" s="139"/>
      <c r="D1505" s="139"/>
      <c r="E1505" s="139"/>
    </row>
    <row r="1506" spans="1:5">
      <c r="A1506" s="139"/>
      <c r="B1506" s="139"/>
      <c r="C1506" s="139"/>
      <c r="D1506" s="139"/>
      <c r="E1506" s="139"/>
    </row>
    <row r="1507" spans="1:5">
      <c r="A1507" s="139"/>
      <c r="B1507" s="139"/>
      <c r="C1507" s="139"/>
      <c r="D1507" s="139"/>
      <c r="E1507" s="139"/>
    </row>
    <row r="1508" spans="1:5">
      <c r="A1508" s="139"/>
      <c r="B1508" s="139"/>
      <c r="C1508" s="139"/>
      <c r="D1508" s="139"/>
      <c r="E1508" s="139"/>
    </row>
    <row r="1509" spans="1:5">
      <c r="A1509" s="139"/>
      <c r="B1509" s="139"/>
      <c r="C1509" s="139"/>
      <c r="D1509" s="139"/>
      <c r="E1509" s="139"/>
    </row>
    <row r="1510" spans="1:5">
      <c r="A1510" s="139"/>
      <c r="B1510" s="139"/>
      <c r="C1510" s="139"/>
      <c r="D1510" s="139"/>
      <c r="E1510" s="139"/>
    </row>
    <row r="1511" spans="1:5">
      <c r="A1511" s="139"/>
      <c r="B1511" s="139"/>
      <c r="C1511" s="139"/>
      <c r="D1511" s="139"/>
      <c r="E1511" s="139"/>
    </row>
    <row r="1512" spans="1:5">
      <c r="A1512" s="139"/>
      <c r="B1512" s="139"/>
      <c r="C1512" s="139"/>
      <c r="D1512" s="139"/>
      <c r="E1512" s="139"/>
    </row>
    <row r="1513" spans="1:5">
      <c r="A1513" s="139"/>
      <c r="B1513" s="139"/>
      <c r="C1513" s="139"/>
      <c r="D1513" s="139"/>
      <c r="E1513" s="139"/>
    </row>
    <row r="1514" spans="1:5">
      <c r="A1514" s="139"/>
      <c r="B1514" s="139"/>
      <c r="C1514" s="139"/>
      <c r="D1514" s="139"/>
      <c r="E1514" s="139"/>
    </row>
    <row r="1515" spans="1:5">
      <c r="A1515" s="139"/>
      <c r="B1515" s="139"/>
      <c r="C1515" s="139"/>
      <c r="D1515" s="139"/>
      <c r="E1515" s="139"/>
    </row>
    <row r="1516" spans="1:5">
      <c r="A1516" s="139"/>
      <c r="B1516" s="139"/>
      <c r="C1516" s="139"/>
      <c r="D1516" s="139"/>
      <c r="E1516" s="139"/>
    </row>
    <row r="1517" spans="1:5">
      <c r="A1517" s="139"/>
      <c r="B1517" s="139"/>
      <c r="C1517" s="139"/>
      <c r="D1517" s="139"/>
      <c r="E1517" s="139"/>
    </row>
    <row r="1518" spans="1:5">
      <c r="A1518" s="139"/>
      <c r="B1518" s="139"/>
      <c r="C1518" s="139"/>
      <c r="D1518" s="139"/>
      <c r="E1518" s="139"/>
    </row>
    <row r="1519" spans="1:5">
      <c r="A1519" s="139"/>
      <c r="B1519" s="139"/>
      <c r="C1519" s="139"/>
      <c r="D1519" s="139"/>
      <c r="E1519" s="139"/>
    </row>
    <row r="1520" spans="1:5">
      <c r="A1520" s="139"/>
      <c r="B1520" s="139"/>
      <c r="C1520" s="139"/>
      <c r="D1520" s="139"/>
      <c r="E1520" s="139"/>
    </row>
    <row r="1521" spans="1:5">
      <c r="A1521" s="139"/>
      <c r="B1521" s="139"/>
      <c r="C1521" s="139"/>
      <c r="D1521" s="139"/>
      <c r="E1521" s="139"/>
    </row>
    <row r="1522" spans="1:5">
      <c r="A1522" s="139"/>
      <c r="B1522" s="139"/>
      <c r="C1522" s="139"/>
      <c r="D1522" s="139"/>
      <c r="E1522" s="139"/>
    </row>
    <row r="1523" spans="1:5">
      <c r="A1523" s="139"/>
      <c r="B1523" s="139"/>
      <c r="C1523" s="139"/>
      <c r="D1523" s="139"/>
      <c r="E1523" s="139"/>
    </row>
    <row r="1524" spans="1:5">
      <c r="A1524" s="139"/>
      <c r="B1524" s="139"/>
      <c r="C1524" s="139"/>
      <c r="D1524" s="139"/>
      <c r="E1524" s="139"/>
    </row>
    <row r="1525" spans="1:5">
      <c r="A1525" s="139"/>
      <c r="B1525" s="139"/>
      <c r="C1525" s="139"/>
      <c r="D1525" s="139"/>
      <c r="E1525" s="139"/>
    </row>
    <row r="1526" spans="1:5">
      <c r="A1526" s="139"/>
      <c r="B1526" s="139"/>
      <c r="C1526" s="139"/>
      <c r="D1526" s="139"/>
      <c r="E1526" s="139"/>
    </row>
    <row r="1527" spans="1:5">
      <c r="A1527" s="139"/>
      <c r="B1527" s="139"/>
      <c r="C1527" s="139"/>
      <c r="D1527" s="139"/>
      <c r="E1527" s="139"/>
    </row>
    <row r="1528" spans="1:5">
      <c r="A1528" s="139"/>
      <c r="B1528" s="139"/>
      <c r="C1528" s="139"/>
      <c r="D1528" s="139"/>
      <c r="E1528" s="139"/>
    </row>
    <row r="1529" spans="1:5">
      <c r="A1529" s="139"/>
      <c r="B1529" s="139"/>
      <c r="C1529" s="139"/>
      <c r="D1529" s="139"/>
      <c r="E1529" s="139"/>
    </row>
    <row r="1530" spans="1:5">
      <c r="A1530" s="139"/>
      <c r="B1530" s="139"/>
      <c r="C1530" s="139"/>
      <c r="D1530" s="139"/>
      <c r="E1530" s="139"/>
    </row>
    <row r="1531" spans="1:5">
      <c r="A1531" s="139"/>
      <c r="B1531" s="139"/>
      <c r="C1531" s="139"/>
      <c r="D1531" s="139"/>
      <c r="E1531" s="139"/>
    </row>
    <row r="1532" spans="1:5">
      <c r="A1532" s="139"/>
      <c r="B1532" s="139"/>
      <c r="C1532" s="139"/>
      <c r="D1532" s="139"/>
      <c r="E1532" s="139"/>
    </row>
    <row r="1533" spans="1:5">
      <c r="A1533" s="139"/>
      <c r="B1533" s="139"/>
      <c r="C1533" s="139"/>
      <c r="D1533" s="139"/>
      <c r="E1533" s="139"/>
    </row>
    <row r="1534" spans="1:5">
      <c r="A1534" s="139"/>
      <c r="B1534" s="139"/>
      <c r="C1534" s="139"/>
      <c r="D1534" s="139"/>
      <c r="E1534" s="139"/>
    </row>
    <row r="1535" spans="1:5">
      <c r="A1535" s="139"/>
      <c r="B1535" s="139"/>
      <c r="C1535" s="139"/>
      <c r="D1535" s="139"/>
      <c r="E1535" s="139"/>
    </row>
    <row r="1536" spans="1:5">
      <c r="A1536" s="139"/>
      <c r="B1536" s="139"/>
      <c r="C1536" s="139"/>
      <c r="D1536" s="139"/>
      <c r="E1536" s="139"/>
    </row>
    <row r="1537" spans="1:5">
      <c r="A1537" s="139"/>
      <c r="B1537" s="139"/>
      <c r="C1537" s="139"/>
      <c r="D1537" s="139"/>
      <c r="E1537" s="139"/>
    </row>
    <row r="1538" spans="1:5">
      <c r="A1538" s="139"/>
      <c r="B1538" s="139"/>
      <c r="C1538" s="139"/>
      <c r="D1538" s="139"/>
      <c r="E1538" s="139"/>
    </row>
    <row r="1539" spans="1:5">
      <c r="A1539" s="139"/>
      <c r="B1539" s="139"/>
      <c r="C1539" s="139"/>
      <c r="D1539" s="139"/>
      <c r="E1539" s="139"/>
    </row>
    <row r="1540" spans="1:5">
      <c r="A1540" s="139"/>
      <c r="B1540" s="139"/>
      <c r="C1540" s="139"/>
      <c r="D1540" s="139"/>
      <c r="E1540" s="139"/>
    </row>
    <row r="1541" spans="1:5">
      <c r="A1541" s="139"/>
      <c r="B1541" s="139"/>
      <c r="C1541" s="139"/>
      <c r="D1541" s="139"/>
      <c r="E1541" s="139"/>
    </row>
    <row r="1542" spans="1:5">
      <c r="A1542" s="139"/>
      <c r="B1542" s="139"/>
      <c r="C1542" s="139"/>
      <c r="D1542" s="139"/>
      <c r="E1542" s="139"/>
    </row>
    <row r="1543" spans="1:5">
      <c r="A1543" s="139"/>
      <c r="B1543" s="139"/>
      <c r="C1543" s="139"/>
      <c r="D1543" s="139"/>
      <c r="E1543" s="139"/>
    </row>
    <row r="1544" spans="1:5">
      <c r="A1544" s="139"/>
      <c r="B1544" s="139"/>
      <c r="C1544" s="139"/>
      <c r="D1544" s="139"/>
      <c r="E1544" s="139"/>
    </row>
    <row r="1545" spans="1:5">
      <c r="A1545" s="139"/>
      <c r="B1545" s="139"/>
      <c r="C1545" s="139"/>
      <c r="D1545" s="139"/>
      <c r="E1545" s="139"/>
    </row>
    <row r="1546" spans="1:5">
      <c r="A1546" s="139"/>
      <c r="B1546" s="139"/>
      <c r="C1546" s="139"/>
      <c r="D1546" s="139"/>
      <c r="E1546" s="139"/>
    </row>
    <row r="1547" spans="1:5">
      <c r="A1547" s="139"/>
      <c r="B1547" s="139"/>
      <c r="C1547" s="139"/>
      <c r="D1547" s="139"/>
      <c r="E1547" s="139"/>
    </row>
    <row r="1548" spans="1:5">
      <c r="A1548" s="139"/>
      <c r="B1548" s="139"/>
      <c r="C1548" s="139"/>
      <c r="D1548" s="139"/>
      <c r="E1548" s="139"/>
    </row>
    <row r="1549" spans="1:5">
      <c r="A1549" s="139"/>
      <c r="B1549" s="139"/>
      <c r="C1549" s="139"/>
      <c r="D1549" s="139"/>
      <c r="E1549" s="139"/>
    </row>
    <row r="1550" spans="1:5">
      <c r="A1550" s="139"/>
      <c r="B1550" s="139"/>
      <c r="C1550" s="139"/>
      <c r="D1550" s="139"/>
      <c r="E1550" s="139"/>
    </row>
    <row r="1551" spans="1:5">
      <c r="A1551" s="139"/>
      <c r="B1551" s="139"/>
      <c r="C1551" s="139"/>
      <c r="D1551" s="139"/>
      <c r="E1551" s="139"/>
    </row>
    <row r="1552" spans="1:5">
      <c r="A1552" s="139"/>
      <c r="B1552" s="139"/>
      <c r="C1552" s="139"/>
      <c r="D1552" s="139"/>
      <c r="E1552" s="139"/>
    </row>
    <row r="1553" spans="1:5">
      <c r="A1553" s="139"/>
      <c r="B1553" s="139"/>
      <c r="C1553" s="139"/>
      <c r="D1553" s="139"/>
      <c r="E1553" s="139"/>
    </row>
    <row r="1554" spans="1:5">
      <c r="A1554" s="139"/>
      <c r="B1554" s="139"/>
      <c r="C1554" s="139"/>
      <c r="D1554" s="139"/>
      <c r="E1554" s="139"/>
    </row>
    <row r="1555" spans="1:5">
      <c r="A1555" s="139"/>
      <c r="B1555" s="139"/>
      <c r="C1555" s="139"/>
      <c r="D1555" s="139"/>
      <c r="E1555" s="139"/>
    </row>
    <row r="1556" spans="1:5">
      <c r="A1556" s="139"/>
      <c r="B1556" s="139"/>
      <c r="C1556" s="139"/>
      <c r="D1556" s="139"/>
      <c r="E1556" s="139"/>
    </row>
    <row r="1557" spans="1:5">
      <c r="A1557" s="139"/>
      <c r="B1557" s="139"/>
      <c r="C1557" s="139"/>
      <c r="D1557" s="139"/>
      <c r="E1557" s="139"/>
    </row>
    <row r="1558" spans="1:5">
      <c r="A1558" s="139"/>
      <c r="B1558" s="139"/>
      <c r="C1558" s="139"/>
      <c r="D1558" s="139"/>
      <c r="E1558" s="139"/>
    </row>
    <row r="1559" spans="1:5">
      <c r="A1559" s="139"/>
      <c r="B1559" s="139"/>
      <c r="C1559" s="139"/>
      <c r="D1559" s="139"/>
      <c r="E1559" s="139"/>
    </row>
    <row r="1560" spans="1:5">
      <c r="A1560" s="139"/>
      <c r="B1560" s="139"/>
      <c r="C1560" s="139"/>
      <c r="D1560" s="139"/>
      <c r="E1560" s="139"/>
    </row>
    <row r="1561" spans="1:5">
      <c r="A1561" s="139"/>
      <c r="B1561" s="139"/>
      <c r="C1561" s="139"/>
      <c r="D1561" s="139"/>
      <c r="E1561" s="139"/>
    </row>
    <row r="1562" spans="1:5">
      <c r="A1562" s="139"/>
      <c r="B1562" s="139"/>
      <c r="C1562" s="139"/>
      <c r="D1562" s="139"/>
      <c r="E1562" s="139"/>
    </row>
    <row r="1563" spans="1:5">
      <c r="A1563" s="139"/>
      <c r="B1563" s="139"/>
      <c r="C1563" s="139"/>
      <c r="D1563" s="139"/>
      <c r="E1563" s="139"/>
    </row>
    <row r="1564" spans="1:5">
      <c r="A1564" s="139"/>
      <c r="B1564" s="139"/>
      <c r="C1564" s="139"/>
      <c r="D1564" s="139"/>
      <c r="E1564" s="139"/>
    </row>
    <row r="1565" spans="1:5">
      <c r="A1565" s="139"/>
      <c r="B1565" s="139"/>
      <c r="C1565" s="139"/>
      <c r="D1565" s="139"/>
      <c r="E1565" s="139"/>
    </row>
    <row r="1566" spans="1:5">
      <c r="A1566" s="139"/>
      <c r="B1566" s="139"/>
      <c r="C1566" s="139"/>
      <c r="D1566" s="139"/>
      <c r="E1566" s="139"/>
    </row>
    <row r="1567" spans="1:5">
      <c r="A1567" s="139"/>
      <c r="B1567" s="139"/>
      <c r="C1567" s="139"/>
      <c r="D1567" s="139"/>
      <c r="E1567" s="139"/>
    </row>
    <row r="1568" spans="1:5">
      <c r="A1568" s="139"/>
      <c r="B1568" s="139"/>
      <c r="C1568" s="139"/>
      <c r="D1568" s="139"/>
      <c r="E1568" s="139"/>
    </row>
    <row r="1569" spans="1:5">
      <c r="A1569" s="139"/>
      <c r="B1569" s="139"/>
      <c r="C1569" s="139"/>
      <c r="D1569" s="139"/>
      <c r="E1569" s="139"/>
    </row>
    <row r="1570" spans="1:5">
      <c r="A1570" s="139"/>
      <c r="B1570" s="139"/>
      <c r="C1570" s="139"/>
      <c r="D1570" s="139"/>
      <c r="E1570" s="139"/>
    </row>
    <row r="1571" spans="1:5">
      <c r="A1571" s="139"/>
      <c r="B1571" s="139"/>
      <c r="C1571" s="139"/>
      <c r="D1571" s="139"/>
      <c r="E1571" s="139"/>
    </row>
    <row r="1572" spans="1:5">
      <c r="A1572" s="139"/>
      <c r="B1572" s="139"/>
      <c r="C1572" s="139"/>
      <c r="D1572" s="139"/>
      <c r="E1572" s="139"/>
    </row>
    <row r="1573" spans="1:5">
      <c r="A1573" s="139"/>
      <c r="B1573" s="139"/>
      <c r="C1573" s="139"/>
      <c r="D1573" s="139"/>
      <c r="E1573" s="139"/>
    </row>
    <row r="1574" spans="1:5">
      <c r="A1574" s="139"/>
      <c r="B1574" s="139"/>
      <c r="C1574" s="139"/>
      <c r="D1574" s="139"/>
      <c r="E1574" s="139"/>
    </row>
    <row r="1575" spans="1:5">
      <c r="A1575" s="139"/>
      <c r="B1575" s="139"/>
      <c r="C1575" s="139"/>
      <c r="D1575" s="139"/>
      <c r="E1575" s="139"/>
    </row>
    <row r="1576" spans="1:5">
      <c r="A1576" s="139"/>
      <c r="B1576" s="139"/>
      <c r="C1576" s="139"/>
      <c r="D1576" s="139"/>
      <c r="E1576" s="139"/>
    </row>
    <row r="1577" spans="1:5">
      <c r="A1577" s="139"/>
      <c r="B1577" s="139"/>
      <c r="C1577" s="139"/>
      <c r="D1577" s="139"/>
      <c r="E1577" s="139"/>
    </row>
    <row r="1578" spans="1:5">
      <c r="A1578" s="139"/>
      <c r="B1578" s="139"/>
      <c r="C1578" s="139"/>
      <c r="D1578" s="139"/>
      <c r="E1578" s="139"/>
    </row>
    <row r="1579" spans="1:5">
      <c r="A1579" s="139"/>
      <c r="B1579" s="139"/>
      <c r="C1579" s="139"/>
      <c r="D1579" s="139"/>
      <c r="E1579" s="139"/>
    </row>
    <row r="1580" spans="1:5">
      <c r="A1580" s="139"/>
      <c r="B1580" s="139"/>
      <c r="C1580" s="139"/>
      <c r="D1580" s="139"/>
      <c r="E1580" s="139"/>
    </row>
    <row r="1581" spans="1:5">
      <c r="A1581" s="139"/>
      <c r="B1581" s="139"/>
      <c r="C1581" s="139"/>
      <c r="D1581" s="139"/>
      <c r="E1581" s="139"/>
    </row>
    <row r="1582" spans="1:5">
      <c r="A1582" s="139"/>
      <c r="B1582" s="139"/>
      <c r="C1582" s="139"/>
      <c r="D1582" s="139"/>
      <c r="E1582" s="139"/>
    </row>
    <row r="1583" spans="1:5">
      <c r="A1583" s="139"/>
      <c r="B1583" s="139"/>
      <c r="C1583" s="139"/>
      <c r="D1583" s="139"/>
      <c r="E1583" s="139"/>
    </row>
    <row r="1584" spans="1:5">
      <c r="A1584" s="139"/>
      <c r="B1584" s="139"/>
      <c r="C1584" s="139"/>
      <c r="D1584" s="139"/>
      <c r="E1584" s="139"/>
    </row>
    <row r="1585" spans="1:5">
      <c r="A1585" s="139"/>
      <c r="B1585" s="139"/>
      <c r="C1585" s="139"/>
      <c r="D1585" s="139"/>
      <c r="E1585" s="139"/>
    </row>
    <row r="1586" spans="1:5">
      <c r="A1586" s="139"/>
      <c r="B1586" s="139"/>
      <c r="C1586" s="139"/>
      <c r="D1586" s="139"/>
      <c r="E1586" s="139"/>
    </row>
    <row r="1587" spans="1:5">
      <c r="A1587" s="139"/>
      <c r="B1587" s="139"/>
      <c r="C1587" s="139"/>
      <c r="D1587" s="139"/>
      <c r="E1587" s="139"/>
    </row>
    <row r="1588" spans="1:5">
      <c r="A1588" s="139"/>
      <c r="B1588" s="139"/>
      <c r="C1588" s="139"/>
      <c r="D1588" s="139"/>
      <c r="E1588" s="139"/>
    </row>
    <row r="1589" spans="1:5">
      <c r="A1589" s="139"/>
      <c r="B1589" s="139"/>
      <c r="C1589" s="139"/>
      <c r="D1589" s="139"/>
      <c r="E1589" s="139"/>
    </row>
    <row r="1590" spans="1:5">
      <c r="A1590" s="139"/>
      <c r="B1590" s="139"/>
      <c r="C1590" s="139"/>
      <c r="D1590" s="139"/>
      <c r="E1590" s="139"/>
    </row>
    <row r="1591" spans="1:5">
      <c r="A1591" s="139"/>
      <c r="B1591" s="139"/>
      <c r="C1591" s="139"/>
      <c r="D1591" s="139"/>
      <c r="E1591" s="139"/>
    </row>
    <row r="1592" spans="1:5">
      <c r="A1592" s="139"/>
      <c r="B1592" s="139"/>
      <c r="C1592" s="139"/>
      <c r="D1592" s="139"/>
      <c r="E1592" s="139"/>
    </row>
    <row r="1593" spans="1:5">
      <c r="A1593" s="139"/>
      <c r="B1593" s="139"/>
      <c r="C1593" s="139"/>
      <c r="D1593" s="139"/>
      <c r="E1593" s="139"/>
    </row>
    <row r="1594" spans="1:5">
      <c r="A1594" s="139"/>
      <c r="B1594" s="139"/>
      <c r="C1594" s="139"/>
      <c r="D1594" s="139"/>
      <c r="E1594" s="139"/>
    </row>
    <row r="1595" spans="1:5">
      <c r="A1595" s="139"/>
      <c r="B1595" s="139"/>
      <c r="C1595" s="139"/>
      <c r="D1595" s="139"/>
      <c r="E1595" s="139"/>
    </row>
    <row r="1596" spans="1:5">
      <c r="A1596" s="139"/>
      <c r="B1596" s="139"/>
      <c r="C1596" s="139"/>
      <c r="D1596" s="139"/>
      <c r="E1596" s="139"/>
    </row>
    <row r="1597" spans="1:5">
      <c r="A1597" s="139"/>
      <c r="B1597" s="139"/>
      <c r="C1597" s="139"/>
      <c r="D1597" s="139"/>
      <c r="E1597" s="139"/>
    </row>
    <row r="1598" spans="1:5">
      <c r="A1598" s="139"/>
      <c r="B1598" s="139"/>
      <c r="C1598" s="139"/>
      <c r="D1598" s="139"/>
      <c r="E1598" s="139"/>
    </row>
    <row r="1599" spans="1:5">
      <c r="A1599" s="139"/>
      <c r="B1599" s="139"/>
      <c r="C1599" s="139"/>
      <c r="D1599" s="139"/>
      <c r="E1599" s="139"/>
    </row>
    <row r="1600" spans="1:5">
      <c r="A1600" s="139"/>
      <c r="B1600" s="139"/>
      <c r="C1600" s="139"/>
      <c r="D1600" s="139"/>
      <c r="E1600" s="139"/>
    </row>
    <row r="1601" spans="1:5">
      <c r="A1601" s="139"/>
      <c r="B1601" s="139"/>
      <c r="C1601" s="139"/>
      <c r="D1601" s="139"/>
      <c r="E1601" s="139"/>
    </row>
    <row r="1602" spans="1:5">
      <c r="A1602" s="139"/>
      <c r="B1602" s="139"/>
      <c r="C1602" s="139"/>
      <c r="D1602" s="139"/>
      <c r="E1602" s="139"/>
    </row>
    <row r="1603" spans="1:5">
      <c r="A1603" s="139"/>
      <c r="B1603" s="139"/>
      <c r="C1603" s="139"/>
      <c r="D1603" s="139"/>
      <c r="E1603" s="139"/>
    </row>
    <row r="1604" spans="1:5">
      <c r="A1604" s="139"/>
      <c r="B1604" s="139"/>
      <c r="C1604" s="139"/>
      <c r="D1604" s="139"/>
      <c r="E1604" s="139"/>
    </row>
    <row r="1605" spans="1:5">
      <c r="A1605" s="139"/>
      <c r="B1605" s="139"/>
      <c r="C1605" s="139"/>
      <c r="D1605" s="139"/>
      <c r="E1605" s="139"/>
    </row>
    <row r="1606" spans="1:5">
      <c r="A1606" s="139"/>
      <c r="B1606" s="139"/>
      <c r="C1606" s="139"/>
      <c r="D1606" s="139"/>
      <c r="E1606" s="139"/>
    </row>
    <row r="1607" spans="1:5">
      <c r="A1607" s="139"/>
      <c r="B1607" s="139"/>
      <c r="C1607" s="139"/>
      <c r="D1607" s="139"/>
      <c r="E1607" s="139"/>
    </row>
    <row r="1608" spans="1:5">
      <c r="A1608" s="139"/>
      <c r="B1608" s="139"/>
      <c r="C1608" s="139"/>
      <c r="D1608" s="139"/>
      <c r="E1608" s="139"/>
    </row>
    <row r="1609" spans="1:5">
      <c r="A1609" s="139"/>
      <c r="B1609" s="139"/>
      <c r="C1609" s="139"/>
      <c r="D1609" s="139"/>
      <c r="E1609" s="139"/>
    </row>
    <row r="1610" spans="1:5">
      <c r="A1610" s="139"/>
      <c r="B1610" s="139"/>
      <c r="C1610" s="139"/>
      <c r="D1610" s="139"/>
      <c r="E1610" s="139"/>
    </row>
    <row r="1611" spans="1:5">
      <c r="A1611" s="139"/>
      <c r="B1611" s="139"/>
      <c r="C1611" s="139"/>
      <c r="D1611" s="139"/>
      <c r="E1611" s="139"/>
    </row>
    <row r="1612" spans="1:5">
      <c r="A1612" s="139"/>
      <c r="B1612" s="139"/>
      <c r="C1612" s="139"/>
      <c r="D1612" s="139"/>
      <c r="E1612" s="139"/>
    </row>
    <row r="1613" spans="1:5">
      <c r="A1613" s="139"/>
      <c r="B1613" s="139"/>
      <c r="C1613" s="139"/>
      <c r="D1613" s="139"/>
      <c r="E1613" s="139"/>
    </row>
    <row r="1614" spans="1:5">
      <c r="A1614" s="139"/>
      <c r="B1614" s="139"/>
      <c r="C1614" s="139"/>
      <c r="D1614" s="139"/>
      <c r="E1614" s="139"/>
    </row>
    <row r="1615" spans="1:5">
      <c r="A1615" s="139"/>
      <c r="B1615" s="139"/>
      <c r="C1615" s="139"/>
      <c r="D1615" s="139"/>
      <c r="E1615" s="139"/>
    </row>
    <row r="1616" spans="1:5">
      <c r="A1616" s="139"/>
      <c r="B1616" s="139"/>
      <c r="C1616" s="139"/>
      <c r="D1616" s="139"/>
      <c r="E1616" s="139"/>
    </row>
    <row r="1617" spans="1:5">
      <c r="A1617" s="139"/>
      <c r="B1617" s="139"/>
      <c r="C1617" s="139"/>
      <c r="D1617" s="139"/>
      <c r="E1617" s="139"/>
    </row>
    <row r="1618" spans="1:5">
      <c r="A1618" s="139"/>
      <c r="B1618" s="139"/>
      <c r="C1618" s="139"/>
      <c r="D1618" s="139"/>
      <c r="E1618" s="139"/>
    </row>
    <row r="1619" spans="1:5">
      <c r="A1619" s="139"/>
      <c r="B1619" s="139"/>
      <c r="C1619" s="139"/>
      <c r="D1619" s="139"/>
      <c r="E1619" s="139"/>
    </row>
    <row r="1620" spans="1:5">
      <c r="A1620" s="139"/>
      <c r="B1620" s="139"/>
      <c r="C1620" s="139"/>
      <c r="D1620" s="139"/>
      <c r="E1620" s="139"/>
    </row>
    <row r="1621" spans="1:5">
      <c r="A1621" s="139"/>
      <c r="B1621" s="139"/>
      <c r="C1621" s="139"/>
      <c r="D1621" s="139"/>
      <c r="E1621" s="139"/>
    </row>
    <row r="1622" spans="1:5">
      <c r="A1622" s="139"/>
      <c r="B1622" s="139"/>
      <c r="C1622" s="139"/>
      <c r="D1622" s="139"/>
      <c r="E1622" s="139"/>
    </row>
    <row r="1623" spans="1:5">
      <c r="A1623" s="139"/>
      <c r="B1623" s="139"/>
      <c r="C1623" s="139"/>
      <c r="D1623" s="139"/>
      <c r="E1623" s="139"/>
    </row>
    <row r="1624" spans="1:5">
      <c r="A1624" s="139"/>
      <c r="B1624" s="139"/>
      <c r="C1624" s="139"/>
      <c r="D1624" s="139"/>
      <c r="E1624" s="139"/>
    </row>
    <row r="1625" spans="1:5">
      <c r="A1625" s="139"/>
      <c r="B1625" s="139"/>
      <c r="C1625" s="139"/>
      <c r="D1625" s="139"/>
      <c r="E1625" s="139"/>
    </row>
    <row r="1626" spans="1:5">
      <c r="A1626" s="139"/>
      <c r="B1626" s="139"/>
      <c r="C1626" s="139"/>
      <c r="D1626" s="139"/>
      <c r="E1626" s="139"/>
    </row>
    <row r="1627" spans="1:5">
      <c r="A1627" s="139"/>
      <c r="B1627" s="139"/>
      <c r="C1627" s="139"/>
      <c r="D1627" s="139"/>
      <c r="E1627" s="139"/>
    </row>
    <row r="1628" spans="1:5">
      <c r="A1628" s="139"/>
      <c r="B1628" s="139"/>
      <c r="C1628" s="139"/>
      <c r="D1628" s="139"/>
      <c r="E1628" s="139"/>
    </row>
    <row r="1629" spans="1:5">
      <c r="A1629" s="139"/>
      <c r="B1629" s="139"/>
      <c r="C1629" s="139"/>
      <c r="D1629" s="139"/>
      <c r="E1629" s="139"/>
    </row>
    <row r="1630" spans="1:5">
      <c r="A1630" s="139"/>
      <c r="B1630" s="139"/>
      <c r="C1630" s="139"/>
      <c r="D1630" s="139"/>
      <c r="E1630" s="139"/>
    </row>
    <row r="1631" spans="1:5">
      <c r="A1631" s="139"/>
      <c r="B1631" s="139"/>
      <c r="C1631" s="139"/>
      <c r="D1631" s="139"/>
      <c r="E1631" s="139"/>
    </row>
    <row r="1632" spans="1:5">
      <c r="A1632" s="139"/>
      <c r="B1632" s="139"/>
      <c r="C1632" s="139"/>
      <c r="D1632" s="139"/>
      <c r="E1632" s="139"/>
    </row>
    <row r="1633" spans="1:5">
      <c r="A1633" s="139"/>
      <c r="B1633" s="139"/>
      <c r="C1633" s="139"/>
      <c r="D1633" s="139"/>
      <c r="E1633" s="139"/>
    </row>
    <row r="1634" spans="1:5">
      <c r="A1634" s="139"/>
      <c r="B1634" s="139"/>
      <c r="C1634" s="139"/>
      <c r="D1634" s="139"/>
      <c r="E1634" s="139"/>
    </row>
    <row r="1635" spans="1:5">
      <c r="A1635" s="139"/>
      <c r="B1635" s="139"/>
      <c r="C1635" s="139"/>
      <c r="D1635" s="139"/>
      <c r="E1635" s="139"/>
    </row>
    <row r="1636" spans="1:5">
      <c r="A1636" s="139"/>
      <c r="B1636" s="139"/>
      <c r="C1636" s="139"/>
      <c r="D1636" s="139"/>
      <c r="E1636" s="139"/>
    </row>
    <row r="1637" spans="1:5">
      <c r="A1637" s="139"/>
      <c r="B1637" s="139"/>
      <c r="C1637" s="139"/>
      <c r="D1637" s="139"/>
      <c r="E1637" s="139"/>
    </row>
    <row r="1638" spans="1:5">
      <c r="A1638" s="139"/>
      <c r="B1638" s="139"/>
      <c r="C1638" s="139"/>
      <c r="D1638" s="139"/>
      <c r="E1638" s="139"/>
    </row>
    <row r="1639" spans="1:5">
      <c r="A1639" s="139"/>
      <c r="B1639" s="139"/>
      <c r="C1639" s="139"/>
      <c r="D1639" s="139"/>
      <c r="E1639" s="139"/>
    </row>
    <row r="1640" spans="1:5">
      <c r="A1640" s="139"/>
      <c r="B1640" s="139"/>
      <c r="C1640" s="139"/>
      <c r="D1640" s="139"/>
      <c r="E1640" s="139"/>
    </row>
    <row r="1641" spans="1:5">
      <c r="A1641" s="139"/>
      <c r="B1641" s="139"/>
      <c r="C1641" s="139"/>
      <c r="D1641" s="139"/>
      <c r="E1641" s="139"/>
    </row>
    <row r="1642" spans="1:5">
      <c r="A1642" s="139"/>
      <c r="B1642" s="139"/>
      <c r="C1642" s="139"/>
      <c r="D1642" s="139"/>
      <c r="E1642" s="139"/>
    </row>
    <row r="1643" spans="1:5">
      <c r="A1643" s="139"/>
      <c r="B1643" s="139"/>
      <c r="C1643" s="139"/>
      <c r="D1643" s="139"/>
      <c r="E1643" s="139"/>
    </row>
    <row r="1644" spans="1:5">
      <c r="A1644" s="139"/>
      <c r="B1644" s="139"/>
      <c r="C1644" s="139"/>
      <c r="D1644" s="139"/>
      <c r="E1644" s="139"/>
    </row>
    <row r="1645" spans="1:5">
      <c r="A1645" s="139"/>
      <c r="B1645" s="139"/>
      <c r="C1645" s="139"/>
      <c r="D1645" s="139"/>
      <c r="E1645" s="139"/>
    </row>
    <row r="1646" spans="1:5">
      <c r="A1646" s="139"/>
      <c r="B1646" s="139"/>
      <c r="C1646" s="139"/>
      <c r="D1646" s="139"/>
      <c r="E1646" s="139"/>
    </row>
    <row r="1647" spans="1:5">
      <c r="A1647" s="139"/>
      <c r="B1647" s="139"/>
      <c r="C1647" s="139"/>
      <c r="D1647" s="139"/>
      <c r="E1647" s="139"/>
    </row>
    <row r="1648" spans="1:5">
      <c r="A1648" s="139"/>
      <c r="B1648" s="139"/>
      <c r="C1648" s="139"/>
      <c r="D1648" s="139"/>
      <c r="E1648" s="139"/>
    </row>
    <row r="1649" spans="1:5">
      <c r="A1649" s="139"/>
      <c r="B1649" s="139"/>
      <c r="C1649" s="139"/>
      <c r="D1649" s="139"/>
      <c r="E1649" s="139"/>
    </row>
    <row r="1650" spans="1:5">
      <c r="A1650" s="139"/>
      <c r="B1650" s="139"/>
      <c r="C1650" s="139"/>
      <c r="D1650" s="139"/>
      <c r="E1650" s="139"/>
    </row>
    <row r="1651" spans="1:5">
      <c r="A1651" s="139"/>
      <c r="B1651" s="139"/>
      <c r="C1651" s="139"/>
      <c r="D1651" s="139"/>
      <c r="E1651" s="139"/>
    </row>
    <row r="1652" spans="1:5">
      <c r="A1652" s="139"/>
      <c r="B1652" s="139"/>
      <c r="C1652" s="139"/>
      <c r="D1652" s="139"/>
      <c r="E1652" s="139"/>
    </row>
    <row r="1653" spans="1:5">
      <c r="A1653" s="139"/>
      <c r="B1653" s="139"/>
      <c r="C1653" s="139"/>
      <c r="D1653" s="139"/>
      <c r="E1653" s="139"/>
    </row>
    <row r="1654" spans="1:5">
      <c r="A1654" s="139"/>
      <c r="B1654" s="139"/>
      <c r="C1654" s="139"/>
      <c r="D1654" s="139"/>
      <c r="E1654" s="139"/>
    </row>
    <row r="1655" spans="1:5">
      <c r="A1655" s="139"/>
      <c r="B1655" s="139"/>
      <c r="C1655" s="139"/>
      <c r="D1655" s="139"/>
      <c r="E1655" s="139"/>
    </row>
    <row r="1656" spans="1:5">
      <c r="A1656" s="139"/>
      <c r="B1656" s="139"/>
      <c r="C1656" s="139"/>
      <c r="D1656" s="139"/>
      <c r="E1656" s="139"/>
    </row>
    <row r="1657" spans="1:5">
      <c r="A1657" s="139"/>
      <c r="B1657" s="139"/>
      <c r="C1657" s="139"/>
      <c r="D1657" s="139"/>
      <c r="E1657" s="139"/>
    </row>
    <row r="1658" spans="1:5">
      <c r="A1658" s="139"/>
      <c r="B1658" s="139"/>
      <c r="C1658" s="139"/>
      <c r="D1658" s="139"/>
      <c r="E1658" s="139"/>
    </row>
    <row r="1659" spans="1:5">
      <c r="A1659" s="139"/>
      <c r="B1659" s="139"/>
      <c r="C1659" s="139"/>
      <c r="D1659" s="139"/>
      <c r="E1659" s="139"/>
    </row>
    <row r="1660" spans="1:5">
      <c r="A1660" s="139"/>
      <c r="B1660" s="139"/>
      <c r="C1660" s="139"/>
      <c r="D1660" s="139"/>
      <c r="E1660" s="139"/>
    </row>
    <row r="1661" spans="1:5">
      <c r="A1661" s="139"/>
      <c r="B1661" s="139"/>
      <c r="C1661" s="139"/>
      <c r="D1661" s="139"/>
      <c r="E1661" s="139"/>
    </row>
    <row r="1662" spans="1:5">
      <c r="A1662" s="139"/>
      <c r="B1662" s="139"/>
      <c r="C1662" s="139"/>
      <c r="D1662" s="139"/>
      <c r="E1662" s="139"/>
    </row>
    <row r="1663" spans="1:5">
      <c r="A1663" s="139"/>
      <c r="B1663" s="139"/>
      <c r="C1663" s="139"/>
      <c r="D1663" s="139"/>
      <c r="E1663" s="139"/>
    </row>
    <row r="1664" spans="1:5">
      <c r="A1664" s="139"/>
      <c r="B1664" s="139"/>
      <c r="C1664" s="139"/>
      <c r="D1664" s="139"/>
      <c r="E1664" s="139"/>
    </row>
    <row r="1665" spans="1:5">
      <c r="A1665" s="139"/>
      <c r="B1665" s="139"/>
      <c r="C1665" s="139"/>
      <c r="D1665" s="139"/>
      <c r="E1665" s="139"/>
    </row>
    <row r="1666" spans="1:5">
      <c r="A1666" s="139"/>
      <c r="B1666" s="139"/>
      <c r="C1666" s="139"/>
      <c r="D1666" s="139"/>
      <c r="E1666" s="139"/>
    </row>
    <row r="1667" spans="1:5">
      <c r="A1667" s="139"/>
      <c r="B1667" s="139"/>
      <c r="C1667" s="139"/>
      <c r="D1667" s="139"/>
      <c r="E1667" s="139"/>
    </row>
    <row r="1668" spans="1:5">
      <c r="A1668" s="139"/>
      <c r="B1668" s="139"/>
      <c r="C1668" s="139"/>
      <c r="D1668" s="139"/>
      <c r="E1668" s="139"/>
    </row>
    <row r="1669" spans="1:5">
      <c r="A1669" s="139"/>
      <c r="B1669" s="139"/>
      <c r="C1669" s="139"/>
      <c r="D1669" s="139"/>
      <c r="E1669" s="139"/>
    </row>
    <row r="1670" spans="1:5">
      <c r="A1670" s="139"/>
      <c r="B1670" s="139"/>
      <c r="C1670" s="139"/>
      <c r="D1670" s="139"/>
      <c r="E1670" s="139"/>
    </row>
    <row r="1671" spans="1:5">
      <c r="A1671" s="139"/>
      <c r="B1671" s="139"/>
      <c r="C1671" s="139"/>
      <c r="D1671" s="139"/>
      <c r="E1671" s="139"/>
    </row>
    <row r="1672" spans="1:5">
      <c r="A1672" s="139"/>
      <c r="B1672" s="139"/>
      <c r="C1672" s="139"/>
      <c r="D1672" s="139"/>
      <c r="E1672" s="139"/>
    </row>
    <row r="1673" spans="1:5">
      <c r="A1673" s="139"/>
      <c r="B1673" s="139"/>
      <c r="C1673" s="139"/>
      <c r="D1673" s="139"/>
      <c r="E1673" s="139"/>
    </row>
    <row r="1674" spans="1:5">
      <c r="A1674" s="139"/>
      <c r="B1674" s="139"/>
      <c r="C1674" s="139"/>
      <c r="D1674" s="139"/>
      <c r="E1674" s="139"/>
    </row>
    <row r="1675" spans="1:5">
      <c r="A1675" s="139"/>
      <c r="B1675" s="139"/>
      <c r="C1675" s="139"/>
      <c r="D1675" s="139"/>
      <c r="E1675" s="139"/>
    </row>
    <row r="1676" spans="1:5">
      <c r="A1676" s="139"/>
      <c r="B1676" s="139"/>
      <c r="C1676" s="139"/>
      <c r="D1676" s="139"/>
      <c r="E1676" s="139"/>
    </row>
    <row r="1677" spans="1:5">
      <c r="A1677" s="139"/>
      <c r="B1677" s="139"/>
      <c r="C1677" s="139"/>
      <c r="D1677" s="139"/>
      <c r="E1677" s="139"/>
    </row>
    <row r="1678" spans="1:5">
      <c r="A1678" s="139"/>
      <c r="B1678" s="139"/>
      <c r="C1678" s="139"/>
      <c r="D1678" s="139"/>
      <c r="E1678" s="139"/>
    </row>
    <row r="1679" spans="1:5">
      <c r="A1679" s="139"/>
      <c r="B1679" s="139"/>
      <c r="C1679" s="139"/>
      <c r="D1679" s="139"/>
      <c r="E1679" s="139"/>
    </row>
    <row r="1680" spans="1:5">
      <c r="A1680" s="139"/>
      <c r="B1680" s="139"/>
      <c r="C1680" s="139"/>
      <c r="D1680" s="139"/>
      <c r="E1680" s="139"/>
    </row>
    <row r="1681" spans="1:5">
      <c r="A1681" s="139"/>
      <c r="B1681" s="139"/>
      <c r="C1681" s="139"/>
      <c r="D1681" s="139"/>
      <c r="E1681" s="139"/>
    </row>
    <row r="1682" spans="1:5">
      <c r="A1682" s="139"/>
      <c r="B1682" s="139"/>
      <c r="C1682" s="139"/>
      <c r="D1682" s="139"/>
      <c r="E1682" s="139"/>
    </row>
    <row r="1683" spans="1:5">
      <c r="A1683" s="139"/>
      <c r="B1683" s="139"/>
      <c r="C1683" s="139"/>
      <c r="D1683" s="139"/>
      <c r="E1683" s="139"/>
    </row>
    <row r="1684" spans="1:5">
      <c r="A1684" s="139"/>
      <c r="B1684" s="139"/>
      <c r="C1684" s="139"/>
      <c r="D1684" s="139"/>
      <c r="E1684" s="139"/>
    </row>
    <row r="1685" spans="1:5">
      <c r="A1685" s="139"/>
      <c r="B1685" s="139"/>
      <c r="C1685" s="139"/>
      <c r="D1685" s="139"/>
      <c r="E1685" s="139"/>
    </row>
    <row r="1686" spans="1:5">
      <c r="A1686" s="139"/>
      <c r="B1686" s="139"/>
      <c r="C1686" s="139"/>
      <c r="D1686" s="139"/>
      <c r="E1686" s="139"/>
    </row>
    <row r="1687" spans="1:5">
      <c r="A1687" s="139"/>
      <c r="B1687" s="139"/>
      <c r="C1687" s="139"/>
      <c r="D1687" s="139"/>
      <c r="E1687" s="139"/>
    </row>
    <row r="1688" spans="1:5">
      <c r="A1688" s="139"/>
      <c r="B1688" s="139"/>
      <c r="C1688" s="139"/>
      <c r="D1688" s="139"/>
      <c r="E1688" s="139"/>
    </row>
    <row r="1689" spans="1:5">
      <c r="A1689" s="139"/>
      <c r="B1689" s="139"/>
      <c r="C1689" s="139"/>
      <c r="D1689" s="139"/>
      <c r="E1689" s="139"/>
    </row>
    <row r="1690" spans="1:5">
      <c r="A1690" s="139"/>
      <c r="B1690" s="139"/>
      <c r="C1690" s="139"/>
      <c r="D1690" s="139"/>
      <c r="E1690" s="139"/>
    </row>
    <row r="1691" spans="1:5">
      <c r="A1691" s="139"/>
      <c r="B1691" s="139"/>
      <c r="C1691" s="139"/>
      <c r="D1691" s="139"/>
      <c r="E1691" s="139"/>
    </row>
    <row r="1692" spans="1:5">
      <c r="A1692" s="139"/>
      <c r="B1692" s="139"/>
      <c r="C1692" s="139"/>
      <c r="D1692" s="139"/>
      <c r="E1692" s="139"/>
    </row>
    <row r="1693" spans="1:5">
      <c r="A1693" s="139"/>
      <c r="B1693" s="139"/>
      <c r="C1693" s="139"/>
      <c r="D1693" s="139"/>
      <c r="E1693" s="139"/>
    </row>
    <row r="1694" spans="1:5">
      <c r="A1694" s="139"/>
      <c r="B1694" s="139"/>
      <c r="C1694" s="139"/>
      <c r="D1694" s="139"/>
      <c r="E1694" s="139"/>
    </row>
    <row r="1695" spans="1:5">
      <c r="A1695" s="139"/>
      <c r="B1695" s="139"/>
      <c r="C1695" s="139"/>
      <c r="D1695" s="139"/>
      <c r="E1695" s="139"/>
    </row>
    <row r="1696" spans="1:5">
      <c r="A1696" s="139"/>
      <c r="B1696" s="139"/>
      <c r="C1696" s="139"/>
      <c r="D1696" s="139"/>
      <c r="E1696" s="139"/>
    </row>
    <row r="1697" spans="1:5">
      <c r="A1697" s="139"/>
      <c r="B1697" s="139"/>
      <c r="C1697" s="139"/>
      <c r="D1697" s="139"/>
      <c r="E1697" s="139"/>
    </row>
    <row r="1698" spans="1:5">
      <c r="A1698" s="139"/>
      <c r="B1698" s="139"/>
      <c r="C1698" s="139"/>
      <c r="D1698" s="139"/>
      <c r="E1698" s="139"/>
    </row>
    <row r="1699" spans="1:5">
      <c r="A1699" s="139"/>
      <c r="B1699" s="139"/>
      <c r="C1699" s="139"/>
      <c r="D1699" s="139"/>
      <c r="E1699" s="139"/>
    </row>
    <row r="1700" spans="1:5">
      <c r="A1700" s="139"/>
      <c r="B1700" s="139"/>
      <c r="C1700" s="139"/>
      <c r="D1700" s="139"/>
      <c r="E1700" s="139"/>
    </row>
    <row r="1701" spans="1:5">
      <c r="A1701" s="139"/>
      <c r="B1701" s="139"/>
      <c r="C1701" s="139"/>
      <c r="D1701" s="139"/>
      <c r="E1701" s="139"/>
    </row>
    <row r="1702" spans="1:5">
      <c r="A1702" s="139"/>
      <c r="B1702" s="139"/>
      <c r="C1702" s="139"/>
      <c r="D1702" s="139"/>
      <c r="E1702" s="139"/>
    </row>
    <row r="1703" spans="1:5">
      <c r="A1703" s="139"/>
      <c r="B1703" s="139"/>
      <c r="C1703" s="139"/>
      <c r="D1703" s="139"/>
      <c r="E1703" s="139"/>
    </row>
    <row r="1704" spans="1:5">
      <c r="A1704" s="139"/>
      <c r="B1704" s="139"/>
      <c r="C1704" s="139"/>
      <c r="D1704" s="139"/>
      <c r="E1704" s="139"/>
    </row>
    <row r="1705" spans="1:5">
      <c r="A1705" s="139"/>
      <c r="B1705" s="139"/>
      <c r="C1705" s="139"/>
      <c r="D1705" s="139"/>
      <c r="E1705" s="139"/>
    </row>
    <row r="1706" spans="1:5">
      <c r="A1706" s="139"/>
      <c r="B1706" s="139"/>
      <c r="C1706" s="139"/>
      <c r="D1706" s="139"/>
      <c r="E1706" s="139"/>
    </row>
    <row r="1707" spans="1:5">
      <c r="A1707" s="139"/>
      <c r="B1707" s="139"/>
      <c r="C1707" s="139"/>
      <c r="D1707" s="139"/>
      <c r="E1707" s="139"/>
    </row>
    <row r="1708" spans="1:5">
      <c r="A1708" s="139"/>
      <c r="B1708" s="139"/>
      <c r="C1708" s="139"/>
      <c r="D1708" s="139"/>
      <c r="E1708" s="139"/>
    </row>
    <row r="1709" spans="1:5">
      <c r="A1709" s="139"/>
      <c r="B1709" s="139"/>
      <c r="C1709" s="139"/>
      <c r="D1709" s="139"/>
      <c r="E1709" s="139"/>
    </row>
    <row r="1710" spans="1:5">
      <c r="A1710" s="139"/>
      <c r="B1710" s="139"/>
      <c r="C1710" s="139"/>
      <c r="D1710" s="139"/>
      <c r="E1710" s="139"/>
    </row>
    <row r="1711" spans="1:5">
      <c r="A1711" s="139"/>
      <c r="B1711" s="139"/>
      <c r="C1711" s="139"/>
      <c r="D1711" s="139"/>
      <c r="E1711" s="139"/>
    </row>
    <row r="1712" spans="1:5">
      <c r="A1712" s="139"/>
      <c r="B1712" s="139"/>
      <c r="C1712" s="139"/>
      <c r="E1712" s="139"/>
    </row>
    <row r="1713" spans="1:5">
      <c r="A1713" s="139"/>
      <c r="B1713" s="139"/>
      <c r="C1713" s="139"/>
      <c r="E1713" s="139"/>
    </row>
    <row r="1714" spans="1:5">
      <c r="A1714" s="139"/>
      <c r="B1714" s="139"/>
      <c r="C1714" s="139"/>
      <c r="E1714" s="139"/>
    </row>
    <row r="1715" spans="1:5">
      <c r="A1715" s="139"/>
      <c r="B1715" s="139"/>
      <c r="C1715" s="139"/>
      <c r="E1715" s="139"/>
    </row>
    <row r="1716" spans="1:5">
      <c r="A1716" s="139"/>
      <c r="B1716" s="139"/>
      <c r="C1716" s="139"/>
      <c r="E1716" s="139"/>
    </row>
    <row r="1717" spans="1:5">
      <c r="A1717" s="139"/>
      <c r="B1717" s="139"/>
      <c r="C1717" s="139"/>
      <c r="E1717" s="139"/>
    </row>
    <row r="1718" spans="1:5">
      <c r="A1718" s="139"/>
      <c r="B1718" s="139"/>
      <c r="C1718" s="139"/>
      <c r="E1718" s="139"/>
    </row>
    <row r="1719" spans="1:5">
      <c r="A1719" s="139"/>
      <c r="B1719" s="139"/>
      <c r="C1719" s="139"/>
      <c r="E1719" s="139"/>
    </row>
    <row r="1720" spans="1:5">
      <c r="A1720" s="139"/>
      <c r="B1720" s="139"/>
      <c r="C1720" s="139"/>
      <c r="E1720" s="139"/>
    </row>
    <row r="1721" spans="1:5">
      <c r="A1721" s="139"/>
      <c r="B1721" s="139"/>
      <c r="C1721" s="139"/>
      <c r="E1721" s="139"/>
    </row>
    <row r="1722" spans="1:5">
      <c r="A1722" s="139"/>
      <c r="B1722" s="139"/>
      <c r="C1722" s="139"/>
      <c r="E1722" s="139"/>
    </row>
    <row r="1723" spans="1:5">
      <c r="A1723" s="139"/>
      <c r="B1723" s="139"/>
      <c r="C1723" s="139"/>
      <c r="E1723" s="139"/>
    </row>
    <row r="1724" spans="1:5">
      <c r="A1724" s="139"/>
      <c r="B1724" s="139"/>
      <c r="C1724" s="139"/>
      <c r="E1724" s="139"/>
    </row>
    <row r="1725" spans="1:5">
      <c r="A1725" s="139"/>
      <c r="B1725" s="139"/>
      <c r="C1725" s="139"/>
      <c r="E1725" s="139"/>
    </row>
    <row r="1726" spans="1:5">
      <c r="A1726" s="139"/>
      <c r="B1726" s="139"/>
      <c r="C1726" s="139"/>
      <c r="E1726" s="139"/>
    </row>
    <row r="1727" spans="1:5">
      <c r="A1727" s="139"/>
      <c r="B1727" s="139"/>
      <c r="C1727" s="139"/>
      <c r="E1727" s="139"/>
    </row>
    <row r="1728" spans="1:5">
      <c r="A1728" s="139"/>
      <c r="B1728" s="139"/>
      <c r="C1728" s="139"/>
      <c r="E1728" s="139"/>
    </row>
    <row r="1729" spans="1:5">
      <c r="A1729" s="139"/>
      <c r="B1729" s="139"/>
      <c r="C1729" s="139"/>
      <c r="E1729" s="139"/>
    </row>
    <row r="1730" spans="1:5">
      <c r="A1730" s="139"/>
      <c r="B1730" s="139"/>
      <c r="C1730" s="139"/>
      <c r="E1730" s="139"/>
    </row>
    <row r="1731" spans="1:5">
      <c r="A1731" s="139"/>
      <c r="B1731" s="139"/>
      <c r="C1731" s="139"/>
      <c r="E1731" s="139"/>
    </row>
    <row r="1732" spans="1:5">
      <c r="A1732" s="139"/>
      <c r="B1732" s="139"/>
      <c r="C1732" s="139"/>
      <c r="E1732" s="139"/>
    </row>
    <row r="1733" spans="1:5">
      <c r="A1733" s="139"/>
      <c r="B1733" s="139"/>
      <c r="C1733" s="139"/>
      <c r="E1733" s="139"/>
    </row>
    <row r="1734" spans="1:5">
      <c r="A1734" s="139"/>
      <c r="B1734" s="139"/>
      <c r="C1734" s="139"/>
      <c r="E1734" s="139"/>
    </row>
    <row r="1735" spans="1:5">
      <c r="A1735" s="139"/>
      <c r="B1735" s="139"/>
      <c r="C1735" s="139"/>
      <c r="E1735" s="139"/>
    </row>
    <row r="1736" spans="1:5">
      <c r="A1736" s="139"/>
      <c r="B1736" s="139"/>
      <c r="C1736" s="139"/>
      <c r="E1736" s="139"/>
    </row>
    <row r="1737" spans="1:5">
      <c r="A1737" s="139"/>
      <c r="B1737" s="139"/>
      <c r="C1737" s="139"/>
      <c r="E1737" s="139"/>
    </row>
    <row r="1738" spans="1:5">
      <c r="A1738" s="139"/>
      <c r="B1738" s="139"/>
      <c r="C1738" s="139"/>
      <c r="E1738" s="139"/>
    </row>
    <row r="1739" spans="1:5">
      <c r="A1739" s="139"/>
      <c r="B1739" s="139"/>
      <c r="C1739" s="139"/>
      <c r="E1739" s="139"/>
    </row>
    <row r="1740" spans="1:5">
      <c r="A1740" s="139"/>
      <c r="B1740" s="139"/>
      <c r="C1740" s="139"/>
      <c r="E1740" s="139"/>
    </row>
    <row r="1741" spans="1:5">
      <c r="A1741" s="139"/>
      <c r="B1741" s="139"/>
      <c r="C1741" s="139"/>
      <c r="E1741" s="139"/>
    </row>
    <row r="1742" spans="1:5">
      <c r="A1742" s="139"/>
      <c r="B1742" s="139"/>
      <c r="C1742" s="139"/>
      <c r="E1742" s="139"/>
    </row>
    <row r="1743" spans="1:5">
      <c r="A1743" s="139"/>
      <c r="B1743" s="139"/>
      <c r="C1743" s="139"/>
      <c r="E1743" s="139"/>
    </row>
    <row r="1744" spans="1:5">
      <c r="A1744" s="139"/>
      <c r="B1744" s="139"/>
      <c r="C1744" s="139"/>
      <c r="E1744" s="139"/>
    </row>
    <row r="1745" spans="1:5">
      <c r="A1745" s="139"/>
      <c r="B1745" s="139"/>
      <c r="C1745" s="139"/>
      <c r="E1745" s="139"/>
    </row>
    <row r="1746" spans="1:5">
      <c r="A1746" s="139"/>
      <c r="B1746" s="139"/>
      <c r="C1746" s="139"/>
      <c r="E1746" s="139"/>
    </row>
    <row r="1747" spans="1:5">
      <c r="A1747" s="139"/>
      <c r="B1747" s="139"/>
      <c r="C1747" s="139"/>
      <c r="E1747" s="139"/>
    </row>
    <row r="1748" spans="1:5">
      <c r="A1748" s="139"/>
      <c r="B1748" s="139"/>
      <c r="C1748" s="139"/>
      <c r="E1748" s="139"/>
    </row>
    <row r="1749" spans="1:5">
      <c r="A1749" s="139"/>
      <c r="B1749" s="139"/>
      <c r="C1749" s="139"/>
      <c r="E1749" s="139"/>
    </row>
    <row r="1750" spans="1:5">
      <c r="A1750" s="139"/>
      <c r="B1750" s="139"/>
      <c r="C1750" s="139"/>
      <c r="E1750" s="139"/>
    </row>
    <row r="1751" spans="1:5">
      <c r="A1751" s="139"/>
      <c r="B1751" s="139"/>
      <c r="C1751" s="139"/>
      <c r="E1751" s="139"/>
    </row>
    <row r="1752" spans="1:5">
      <c r="A1752" s="139"/>
      <c r="B1752" s="139"/>
      <c r="C1752" s="139"/>
      <c r="E1752" s="139"/>
    </row>
    <row r="1753" spans="1:5">
      <c r="A1753" s="139"/>
      <c r="B1753" s="139"/>
      <c r="C1753" s="139"/>
      <c r="E1753" s="139"/>
    </row>
    <row r="1754" spans="1:5">
      <c r="A1754" s="139"/>
      <c r="B1754" s="139"/>
      <c r="C1754" s="139"/>
      <c r="E1754" s="139"/>
    </row>
    <row r="1755" spans="1:5">
      <c r="A1755" s="139"/>
      <c r="B1755" s="139"/>
      <c r="C1755" s="139"/>
      <c r="E1755" s="139"/>
    </row>
    <row r="1756" spans="1:5">
      <c r="A1756" s="139"/>
      <c r="B1756" s="139"/>
      <c r="C1756" s="139"/>
      <c r="E1756" s="139"/>
    </row>
    <row r="1757" spans="1:5">
      <c r="A1757" s="139"/>
      <c r="B1757" s="139"/>
      <c r="C1757" s="139"/>
      <c r="E1757" s="139"/>
    </row>
    <row r="1758" spans="1:5">
      <c r="A1758" s="139"/>
      <c r="B1758" s="139"/>
      <c r="C1758" s="139"/>
      <c r="E1758" s="139"/>
    </row>
    <row r="1759" spans="1:5">
      <c r="A1759" s="139"/>
      <c r="B1759" s="139"/>
      <c r="C1759" s="139"/>
      <c r="E1759" s="139"/>
    </row>
    <row r="1760" spans="1:5">
      <c r="A1760" s="139"/>
      <c r="B1760" s="139"/>
      <c r="C1760" s="139"/>
      <c r="E1760" s="139"/>
    </row>
    <row r="1761" spans="1:5">
      <c r="A1761" s="139"/>
      <c r="B1761" s="139"/>
      <c r="C1761" s="139"/>
      <c r="E1761" s="139"/>
    </row>
    <row r="1762" spans="1:5">
      <c r="A1762" s="139"/>
      <c r="B1762" s="139"/>
      <c r="C1762" s="139"/>
      <c r="E1762" s="139"/>
    </row>
    <row r="1763" spans="1:5">
      <c r="A1763" s="139"/>
      <c r="B1763" s="139"/>
      <c r="C1763" s="139"/>
      <c r="E1763" s="139"/>
    </row>
    <row r="1764" spans="1:5">
      <c r="A1764" s="139"/>
      <c r="B1764" s="139"/>
      <c r="C1764" s="139"/>
      <c r="E1764" s="139"/>
    </row>
    <row r="1765" spans="1:5">
      <c r="A1765" s="139"/>
      <c r="B1765" s="139"/>
      <c r="C1765" s="139"/>
      <c r="E1765" s="139"/>
    </row>
    <row r="1766" spans="1:5">
      <c r="A1766" s="139"/>
      <c r="B1766" s="139"/>
      <c r="C1766" s="139"/>
      <c r="E1766" s="139"/>
    </row>
    <row r="1767" spans="1:5">
      <c r="A1767" s="139"/>
      <c r="B1767" s="139"/>
      <c r="C1767" s="139"/>
      <c r="E1767" s="139"/>
    </row>
    <row r="1768" spans="1:5">
      <c r="A1768" s="139"/>
      <c r="B1768" s="139"/>
      <c r="C1768" s="139"/>
      <c r="E1768" s="139"/>
    </row>
    <row r="1769" spans="1:5">
      <c r="A1769" s="139"/>
      <c r="B1769" s="139"/>
      <c r="C1769" s="139"/>
      <c r="E1769" s="139"/>
    </row>
    <row r="1770" spans="1:5">
      <c r="A1770" s="139"/>
      <c r="B1770" s="139"/>
      <c r="C1770" s="139"/>
      <c r="E1770" s="139"/>
    </row>
    <row r="1771" spans="1:5">
      <c r="A1771" s="139"/>
      <c r="B1771" s="139"/>
      <c r="C1771" s="139"/>
      <c r="E1771" s="139"/>
    </row>
    <row r="1772" spans="1:5">
      <c r="A1772" s="139"/>
      <c r="B1772" s="139"/>
      <c r="C1772" s="139"/>
      <c r="E1772" s="139"/>
    </row>
    <row r="1773" spans="1:5">
      <c r="A1773" s="139"/>
      <c r="B1773" s="139"/>
      <c r="C1773" s="139"/>
      <c r="E1773" s="139"/>
    </row>
    <row r="1774" spans="1:5">
      <c r="A1774" s="139"/>
      <c r="B1774" s="139"/>
      <c r="C1774" s="139"/>
      <c r="E1774" s="139"/>
    </row>
    <row r="1775" spans="1:5">
      <c r="A1775" s="139"/>
      <c r="B1775" s="139"/>
      <c r="C1775" s="139"/>
      <c r="E1775" s="139"/>
    </row>
    <row r="1776" spans="1:5">
      <c r="A1776" s="139"/>
      <c r="B1776" s="139"/>
      <c r="C1776" s="139"/>
      <c r="E1776" s="139"/>
    </row>
    <row r="1777" spans="1:5">
      <c r="A1777" s="139"/>
      <c r="B1777" s="139"/>
      <c r="C1777" s="139"/>
      <c r="E1777" s="139"/>
    </row>
    <row r="1778" spans="1:5">
      <c r="A1778" s="139"/>
      <c r="B1778" s="139"/>
      <c r="C1778" s="139"/>
      <c r="E1778" s="139"/>
    </row>
    <row r="1779" spans="1:5">
      <c r="A1779" s="139"/>
      <c r="B1779" s="139"/>
      <c r="C1779" s="139"/>
      <c r="E1779" s="139"/>
    </row>
    <row r="1780" spans="1:5">
      <c r="A1780" s="139"/>
      <c r="B1780" s="139"/>
      <c r="C1780" s="139"/>
      <c r="E1780" s="139"/>
    </row>
    <row r="1781" spans="1:5">
      <c r="A1781" s="139"/>
      <c r="B1781" s="139"/>
      <c r="C1781" s="139"/>
      <c r="E1781" s="139"/>
    </row>
    <row r="1782" spans="1:5">
      <c r="A1782" s="139"/>
      <c r="B1782" s="139"/>
      <c r="C1782" s="139"/>
      <c r="E1782" s="139"/>
    </row>
    <row r="1783" spans="1:5">
      <c r="A1783" s="139"/>
      <c r="B1783" s="139"/>
      <c r="C1783" s="139"/>
      <c r="E1783" s="139"/>
    </row>
    <row r="1784" spans="1:5">
      <c r="A1784" s="139"/>
      <c r="B1784" s="139"/>
      <c r="C1784" s="139"/>
      <c r="E1784" s="139"/>
    </row>
    <row r="1785" spans="1:5">
      <c r="A1785" s="139"/>
      <c r="B1785" s="139"/>
      <c r="C1785" s="139"/>
      <c r="E1785" s="139"/>
    </row>
    <row r="1786" spans="1:5">
      <c r="A1786" s="139"/>
      <c r="B1786" s="139"/>
      <c r="C1786" s="139"/>
      <c r="E1786" s="139"/>
    </row>
    <row r="1787" spans="1:5">
      <c r="A1787" s="139"/>
      <c r="B1787" s="139"/>
      <c r="C1787" s="139"/>
      <c r="E1787" s="139"/>
    </row>
    <row r="1788" spans="1:5">
      <c r="A1788" s="139"/>
      <c r="B1788" s="139"/>
      <c r="C1788" s="139"/>
      <c r="E1788" s="139"/>
    </row>
    <row r="1789" spans="1:5">
      <c r="A1789" s="139"/>
      <c r="B1789" s="139"/>
      <c r="C1789" s="139"/>
      <c r="E1789" s="139"/>
    </row>
    <row r="1790" spans="1:5">
      <c r="A1790" s="139"/>
      <c r="B1790" s="139"/>
      <c r="C1790" s="139"/>
      <c r="E1790" s="139"/>
    </row>
    <row r="1791" spans="1:5">
      <c r="A1791" s="139"/>
      <c r="B1791" s="139"/>
      <c r="C1791" s="139"/>
      <c r="E1791" s="139"/>
    </row>
    <row r="1792" spans="1:5">
      <c r="A1792" s="139"/>
      <c r="B1792" s="139"/>
      <c r="C1792" s="139"/>
      <c r="E1792" s="139"/>
    </row>
    <row r="1793" spans="1:5">
      <c r="A1793" s="139"/>
      <c r="B1793" s="139"/>
      <c r="C1793" s="139"/>
      <c r="E1793" s="139"/>
    </row>
    <row r="1794" spans="1:5">
      <c r="A1794" s="139"/>
      <c r="B1794" s="139"/>
      <c r="C1794" s="139"/>
      <c r="E1794" s="139"/>
    </row>
    <row r="1795" spans="1:5">
      <c r="A1795" s="139"/>
      <c r="B1795" s="139"/>
      <c r="C1795" s="139"/>
      <c r="E1795" s="139"/>
    </row>
    <row r="1796" spans="1:5">
      <c r="A1796" s="139"/>
      <c r="B1796" s="139"/>
      <c r="C1796" s="139"/>
      <c r="E1796" s="139"/>
    </row>
    <row r="1797" spans="1:5">
      <c r="A1797" s="139"/>
      <c r="B1797" s="139"/>
      <c r="C1797" s="139"/>
      <c r="E1797" s="139"/>
    </row>
    <row r="1798" spans="1:5">
      <c r="A1798" s="139"/>
      <c r="B1798" s="139"/>
      <c r="C1798" s="139"/>
      <c r="E1798" s="139"/>
    </row>
    <row r="1799" spans="1:5">
      <c r="A1799" s="139"/>
      <c r="B1799" s="139"/>
      <c r="C1799" s="139"/>
      <c r="E1799" s="139"/>
    </row>
    <row r="1800" spans="1:5">
      <c r="A1800" s="139"/>
      <c r="B1800" s="139"/>
      <c r="C1800" s="139"/>
      <c r="E1800" s="139"/>
    </row>
    <row r="1801" spans="1:5">
      <c r="A1801" s="139"/>
      <c r="B1801" s="139"/>
      <c r="C1801" s="139"/>
      <c r="E1801" s="139"/>
    </row>
    <row r="1802" spans="1:5">
      <c r="A1802" s="139"/>
      <c r="B1802" s="139"/>
      <c r="C1802" s="139"/>
      <c r="E1802" s="139"/>
    </row>
    <row r="1803" spans="1:5">
      <c r="A1803" s="139"/>
      <c r="B1803" s="139"/>
      <c r="C1803" s="139"/>
      <c r="E1803" s="139"/>
    </row>
    <row r="1804" spans="1:5">
      <c r="A1804" s="139"/>
      <c r="B1804" s="139"/>
      <c r="C1804" s="139"/>
      <c r="E1804" s="139"/>
    </row>
    <row r="1805" spans="1:5">
      <c r="A1805" s="139"/>
      <c r="B1805" s="139"/>
      <c r="C1805" s="139"/>
      <c r="E1805" s="139"/>
    </row>
    <row r="1806" spans="1:5">
      <c r="A1806" s="139"/>
      <c r="B1806" s="139"/>
      <c r="C1806" s="139"/>
      <c r="E1806" s="139"/>
    </row>
    <row r="1807" spans="1:5">
      <c r="A1807" s="139"/>
      <c r="B1807" s="139"/>
      <c r="C1807" s="139"/>
      <c r="E1807" s="139"/>
    </row>
    <row r="1808" spans="1:5">
      <c r="A1808" s="139"/>
      <c r="B1808" s="139"/>
      <c r="C1808" s="139"/>
      <c r="E1808" s="139"/>
    </row>
    <row r="1809" spans="1:5">
      <c r="A1809" s="139"/>
      <c r="B1809" s="139"/>
      <c r="C1809" s="139"/>
      <c r="E1809" s="139"/>
    </row>
    <row r="1810" spans="1:5">
      <c r="A1810" s="139"/>
      <c r="B1810" s="139"/>
      <c r="C1810" s="139"/>
      <c r="E1810" s="139"/>
    </row>
    <row r="1811" spans="1:5">
      <c r="A1811" s="139"/>
      <c r="B1811" s="139"/>
      <c r="C1811" s="139"/>
      <c r="E1811" s="139"/>
    </row>
    <row r="1812" spans="1:5">
      <c r="A1812" s="139"/>
      <c r="B1812" s="139"/>
      <c r="C1812" s="139"/>
      <c r="E1812" s="139"/>
    </row>
    <row r="1813" spans="1:5">
      <c r="A1813" s="139"/>
      <c r="B1813" s="139"/>
      <c r="C1813" s="139"/>
      <c r="E1813" s="139"/>
    </row>
    <row r="1814" spans="1:5">
      <c r="A1814" s="139"/>
      <c r="B1814" s="139"/>
      <c r="C1814" s="139"/>
      <c r="E1814" s="139"/>
    </row>
    <row r="1815" spans="1:5">
      <c r="A1815" s="139"/>
      <c r="B1815" s="139"/>
      <c r="C1815" s="139"/>
      <c r="E1815" s="139"/>
    </row>
    <row r="1816" spans="1:5">
      <c r="A1816" s="139"/>
      <c r="B1816" s="139"/>
      <c r="C1816" s="139"/>
      <c r="E1816" s="139"/>
    </row>
    <row r="1817" spans="1:5">
      <c r="A1817" s="139"/>
      <c r="B1817" s="139"/>
      <c r="C1817" s="139"/>
      <c r="E1817" s="139"/>
    </row>
    <row r="1818" spans="1:5">
      <c r="A1818" s="139"/>
      <c r="B1818" s="139"/>
      <c r="C1818" s="139"/>
      <c r="E1818" s="139"/>
    </row>
    <row r="1819" spans="1:5">
      <c r="A1819" s="139"/>
      <c r="B1819" s="139"/>
      <c r="C1819" s="139"/>
      <c r="E1819" s="139"/>
    </row>
    <row r="1820" spans="1:5">
      <c r="A1820" s="139"/>
      <c r="B1820" s="139"/>
      <c r="C1820" s="139"/>
      <c r="E1820" s="139"/>
    </row>
    <row r="1821" spans="1:5">
      <c r="A1821" s="139"/>
      <c r="B1821" s="139"/>
      <c r="C1821" s="139"/>
      <c r="E1821" s="139"/>
    </row>
    <row r="1822" spans="1:5">
      <c r="A1822" s="139"/>
      <c r="B1822" s="139"/>
      <c r="C1822" s="139"/>
      <c r="E1822" s="139"/>
    </row>
    <row r="1823" spans="1:5">
      <c r="A1823" s="139"/>
      <c r="B1823" s="139"/>
      <c r="C1823" s="139"/>
      <c r="E1823" s="139"/>
    </row>
    <row r="1824" spans="1:5">
      <c r="A1824" s="139"/>
      <c r="B1824" s="139"/>
      <c r="C1824" s="139"/>
      <c r="E1824" s="139"/>
    </row>
    <row r="1825" spans="1:5">
      <c r="A1825" s="139"/>
      <c r="B1825" s="139"/>
      <c r="C1825" s="139"/>
      <c r="E1825" s="139"/>
    </row>
    <row r="1826" spans="1:5">
      <c r="A1826" s="139"/>
      <c r="B1826" s="139"/>
      <c r="C1826" s="139"/>
      <c r="E1826" s="139"/>
    </row>
    <row r="1827" spans="1:5">
      <c r="A1827" s="139"/>
      <c r="B1827" s="139"/>
      <c r="C1827" s="139"/>
      <c r="E1827" s="139"/>
    </row>
    <row r="1828" spans="1:5">
      <c r="A1828" s="139"/>
      <c r="B1828" s="139"/>
      <c r="C1828" s="139"/>
      <c r="E1828" s="139"/>
    </row>
    <row r="1829" spans="1:5">
      <c r="A1829" s="139"/>
      <c r="B1829" s="139"/>
      <c r="C1829" s="139"/>
      <c r="E1829" s="139"/>
    </row>
    <row r="1830" spans="1:5">
      <c r="A1830" s="139"/>
      <c r="B1830" s="139"/>
      <c r="C1830" s="139"/>
      <c r="E1830" s="139"/>
    </row>
    <row r="1831" spans="1:5">
      <c r="A1831" s="139"/>
      <c r="B1831" s="139"/>
      <c r="C1831" s="139"/>
      <c r="E1831" s="139"/>
    </row>
    <row r="1832" spans="1:5">
      <c r="A1832" s="139"/>
      <c r="B1832" s="139"/>
      <c r="C1832" s="139"/>
      <c r="E1832" s="139"/>
    </row>
    <row r="1833" spans="1:5">
      <c r="A1833" s="139"/>
      <c r="B1833" s="139"/>
      <c r="C1833" s="139"/>
      <c r="E1833" s="139"/>
    </row>
    <row r="1834" spans="1:5">
      <c r="A1834" s="139"/>
      <c r="B1834" s="139"/>
      <c r="C1834" s="139"/>
      <c r="E1834" s="139"/>
    </row>
    <row r="1835" spans="1:5">
      <c r="A1835" s="139"/>
      <c r="B1835" s="139"/>
      <c r="C1835" s="139"/>
      <c r="E1835" s="139"/>
    </row>
    <row r="1836" spans="1:5">
      <c r="A1836" s="139"/>
      <c r="B1836" s="139"/>
      <c r="C1836" s="139"/>
      <c r="E1836" s="139"/>
    </row>
    <row r="1837" spans="1:5">
      <c r="A1837" s="139"/>
      <c r="B1837" s="139"/>
      <c r="C1837" s="139"/>
      <c r="E1837" s="139"/>
    </row>
    <row r="1838" spans="1:5">
      <c r="A1838" s="139"/>
      <c r="B1838" s="139"/>
      <c r="C1838" s="139"/>
      <c r="E1838" s="139"/>
    </row>
    <row r="1839" spans="1:5">
      <c r="A1839" s="139"/>
      <c r="B1839" s="139"/>
      <c r="C1839" s="139"/>
      <c r="E1839" s="139"/>
    </row>
    <row r="1840" spans="1:5">
      <c r="A1840" s="139"/>
      <c r="B1840" s="139"/>
      <c r="C1840" s="139"/>
      <c r="E1840" s="139"/>
    </row>
    <row r="1841" spans="1:5">
      <c r="A1841" s="139"/>
      <c r="B1841" s="139"/>
      <c r="C1841" s="139"/>
      <c r="E1841" s="139"/>
    </row>
    <row r="1842" spans="1:5">
      <c r="A1842" s="139"/>
      <c r="B1842" s="139"/>
      <c r="C1842" s="139"/>
      <c r="E1842" s="139"/>
    </row>
    <row r="1843" spans="1:5">
      <c r="A1843" s="139"/>
      <c r="B1843" s="139"/>
      <c r="C1843" s="139"/>
      <c r="E1843" s="139"/>
    </row>
    <row r="1844" spans="1:5">
      <c r="A1844" s="139"/>
      <c r="B1844" s="139"/>
      <c r="C1844" s="139"/>
      <c r="E1844" s="139"/>
    </row>
    <row r="1845" spans="1:5">
      <c r="A1845" s="139"/>
      <c r="B1845" s="139"/>
      <c r="C1845" s="139"/>
      <c r="E1845" s="139"/>
    </row>
    <row r="1846" spans="1:5">
      <c r="A1846" s="139"/>
      <c r="B1846" s="139"/>
      <c r="C1846" s="139"/>
      <c r="E1846" s="139"/>
    </row>
    <row r="1847" spans="1:5">
      <c r="A1847" s="139"/>
      <c r="B1847" s="139"/>
      <c r="C1847" s="139"/>
      <c r="E1847" s="139"/>
    </row>
    <row r="1848" spans="1:5">
      <c r="A1848" s="139"/>
      <c r="B1848" s="139"/>
      <c r="C1848" s="139"/>
      <c r="E1848" s="139"/>
    </row>
    <row r="1849" spans="1:5">
      <c r="A1849" s="139"/>
      <c r="B1849" s="139"/>
      <c r="C1849" s="139"/>
      <c r="E1849" s="139"/>
    </row>
    <row r="1850" spans="1:5">
      <c r="A1850" s="139"/>
      <c r="B1850" s="139"/>
      <c r="C1850" s="139"/>
      <c r="E1850" s="139"/>
    </row>
    <row r="1851" spans="1:5">
      <c r="A1851" s="139"/>
      <c r="B1851" s="139"/>
      <c r="C1851" s="139"/>
      <c r="E1851" s="139"/>
    </row>
    <row r="1852" spans="1:5">
      <c r="A1852" s="139"/>
      <c r="B1852" s="139"/>
      <c r="C1852" s="139"/>
      <c r="E1852" s="139"/>
    </row>
    <row r="1853" spans="1:5">
      <c r="A1853" s="139"/>
      <c r="B1853" s="139"/>
      <c r="C1853" s="139"/>
      <c r="E1853" s="139"/>
    </row>
    <row r="1854" spans="1:5">
      <c r="A1854" s="139"/>
      <c r="B1854" s="139"/>
      <c r="C1854" s="139"/>
      <c r="E1854" s="139"/>
    </row>
    <row r="1855" spans="1:5">
      <c r="A1855" s="139"/>
      <c r="B1855" s="139"/>
      <c r="C1855" s="139"/>
      <c r="E1855" s="139"/>
    </row>
    <row r="1856" spans="1:5">
      <c r="A1856" s="139"/>
      <c r="B1856" s="139"/>
      <c r="C1856" s="139"/>
      <c r="E1856" s="139"/>
    </row>
    <row r="1857" spans="1:5">
      <c r="A1857" s="139"/>
      <c r="B1857" s="139"/>
      <c r="C1857" s="139"/>
      <c r="E1857" s="139"/>
    </row>
    <row r="1858" spans="1:5">
      <c r="A1858" s="139"/>
      <c r="B1858" s="139"/>
      <c r="C1858" s="139"/>
      <c r="E1858" s="139"/>
    </row>
    <row r="1859" spans="1:5">
      <c r="A1859" s="139"/>
      <c r="B1859" s="139"/>
      <c r="C1859" s="139"/>
      <c r="E1859" s="139"/>
    </row>
    <row r="1860" spans="1:5">
      <c r="A1860" s="139"/>
      <c r="B1860" s="139"/>
      <c r="C1860" s="139"/>
      <c r="E1860" s="139"/>
    </row>
    <row r="1861" spans="1:5">
      <c r="A1861" s="139"/>
      <c r="B1861" s="139"/>
      <c r="C1861" s="139"/>
      <c r="E1861" s="139"/>
    </row>
    <row r="1862" spans="1:5">
      <c r="A1862" s="139"/>
      <c r="B1862" s="139"/>
      <c r="C1862" s="139"/>
      <c r="E1862" s="139"/>
    </row>
    <row r="1863" spans="1:5">
      <c r="A1863" s="139"/>
      <c r="B1863" s="139"/>
      <c r="C1863" s="139"/>
      <c r="E1863" s="139"/>
    </row>
    <row r="1864" spans="1:5">
      <c r="A1864" s="139"/>
      <c r="B1864" s="139"/>
      <c r="C1864" s="139"/>
      <c r="E1864" s="139"/>
    </row>
    <row r="1865" spans="1:5">
      <c r="A1865" s="139"/>
      <c r="B1865" s="139"/>
      <c r="C1865" s="139"/>
      <c r="E1865" s="139"/>
    </row>
    <row r="1866" spans="1:5">
      <c r="A1866" s="139"/>
      <c r="B1866" s="139"/>
      <c r="C1866" s="139"/>
      <c r="E1866" s="139"/>
    </row>
    <row r="1867" spans="1:5">
      <c r="A1867" s="139"/>
      <c r="B1867" s="139"/>
      <c r="C1867" s="139"/>
      <c r="E1867" s="139"/>
    </row>
    <row r="1868" spans="1:5">
      <c r="A1868" s="139"/>
      <c r="B1868" s="139"/>
      <c r="C1868" s="139"/>
      <c r="E1868" s="139"/>
    </row>
    <row r="1869" spans="1:5">
      <c r="A1869" s="139"/>
      <c r="B1869" s="139"/>
      <c r="C1869" s="139"/>
      <c r="E1869" s="139"/>
    </row>
    <row r="1870" spans="1:5">
      <c r="A1870" s="139"/>
      <c r="B1870" s="139"/>
      <c r="C1870" s="139"/>
      <c r="E1870" s="139"/>
    </row>
    <row r="1871" spans="1:5">
      <c r="A1871" s="139"/>
      <c r="B1871" s="139"/>
      <c r="C1871" s="139"/>
      <c r="E1871" s="139"/>
    </row>
    <row r="1872" spans="1:5">
      <c r="A1872" s="139"/>
      <c r="B1872" s="139"/>
      <c r="C1872" s="139"/>
      <c r="E1872" s="139"/>
    </row>
    <row r="1873" spans="1:5">
      <c r="A1873" s="139"/>
      <c r="B1873" s="139"/>
      <c r="C1873" s="139"/>
      <c r="E1873" s="139"/>
    </row>
    <row r="1874" spans="1:5">
      <c r="A1874" s="139"/>
      <c r="B1874" s="139"/>
      <c r="C1874" s="139"/>
      <c r="E1874" s="139"/>
    </row>
    <row r="1875" spans="1:5">
      <c r="A1875" s="139"/>
      <c r="B1875" s="139"/>
      <c r="C1875" s="139"/>
      <c r="E1875" s="139"/>
    </row>
    <row r="1876" spans="1:5">
      <c r="A1876" s="139"/>
      <c r="B1876" s="139"/>
      <c r="C1876" s="139"/>
      <c r="E1876" s="139"/>
    </row>
    <row r="1877" spans="1:5">
      <c r="A1877" s="139"/>
      <c r="B1877" s="139"/>
      <c r="C1877" s="139"/>
      <c r="E1877" s="139"/>
    </row>
    <row r="1878" spans="1:5">
      <c r="A1878" s="139"/>
      <c r="B1878" s="139"/>
      <c r="C1878" s="139"/>
      <c r="E1878" s="139"/>
    </row>
    <row r="1879" spans="1:5">
      <c r="A1879" s="139"/>
      <c r="B1879" s="139"/>
      <c r="C1879" s="139"/>
      <c r="E1879" s="139"/>
    </row>
    <row r="1880" spans="1:5">
      <c r="A1880" s="139"/>
      <c r="B1880" s="139"/>
      <c r="C1880" s="139"/>
      <c r="E1880" s="139"/>
    </row>
    <row r="1881" spans="1:5">
      <c r="A1881" s="139"/>
      <c r="B1881" s="139"/>
      <c r="C1881" s="139"/>
      <c r="E1881" s="139"/>
    </row>
    <row r="1882" spans="1:5">
      <c r="A1882" s="139"/>
      <c r="B1882" s="139"/>
      <c r="C1882" s="139"/>
      <c r="E1882" s="139"/>
    </row>
    <row r="1883" spans="1:5">
      <c r="A1883" s="139"/>
      <c r="B1883" s="139"/>
      <c r="C1883" s="139"/>
      <c r="E1883" s="139"/>
    </row>
    <row r="1884" spans="1:5">
      <c r="A1884" s="139"/>
      <c r="B1884" s="139"/>
      <c r="C1884" s="139"/>
      <c r="E1884" s="139"/>
    </row>
    <row r="1885" spans="1:5">
      <c r="A1885" s="139"/>
      <c r="B1885" s="139"/>
      <c r="C1885" s="139"/>
      <c r="E1885" s="139"/>
    </row>
    <row r="1886" spans="1:5">
      <c r="A1886" s="139"/>
      <c r="B1886" s="139"/>
      <c r="C1886" s="139"/>
      <c r="E1886" s="139"/>
    </row>
    <row r="1887" spans="1:5">
      <c r="A1887" s="139"/>
      <c r="B1887" s="139"/>
      <c r="C1887" s="139"/>
      <c r="E1887" s="139"/>
    </row>
    <row r="1888" spans="1:5">
      <c r="A1888" s="139"/>
      <c r="B1888" s="139"/>
      <c r="C1888" s="139"/>
      <c r="E1888" s="139"/>
    </row>
    <row r="1889" spans="1:5">
      <c r="A1889" s="139"/>
      <c r="B1889" s="139"/>
      <c r="C1889" s="139"/>
      <c r="E1889" s="139"/>
    </row>
    <row r="1890" spans="1:5">
      <c r="A1890" s="139"/>
      <c r="B1890" s="139"/>
      <c r="C1890" s="139"/>
      <c r="E1890" s="139"/>
    </row>
    <row r="1891" spans="1:5">
      <c r="A1891" s="139"/>
      <c r="B1891" s="139"/>
      <c r="C1891" s="139"/>
      <c r="E1891" s="139"/>
    </row>
    <row r="1892" spans="1:5">
      <c r="A1892" s="139"/>
      <c r="B1892" s="139"/>
      <c r="C1892" s="139"/>
      <c r="E1892" s="139"/>
    </row>
    <row r="1893" spans="1:5">
      <c r="A1893" s="139"/>
      <c r="B1893" s="139"/>
      <c r="C1893" s="139"/>
      <c r="E1893" s="139"/>
    </row>
    <row r="1894" spans="1:5">
      <c r="A1894" s="139"/>
      <c r="B1894" s="139"/>
      <c r="C1894" s="139"/>
      <c r="E1894" s="139"/>
    </row>
    <row r="1895" spans="1:5">
      <c r="A1895" s="139"/>
      <c r="B1895" s="139"/>
      <c r="C1895" s="139"/>
      <c r="E1895" s="139"/>
    </row>
    <row r="1896" spans="1:5">
      <c r="A1896" s="139"/>
      <c r="B1896" s="139"/>
      <c r="C1896" s="139"/>
      <c r="E1896" s="139"/>
    </row>
    <row r="1897" spans="1:5">
      <c r="A1897" s="139"/>
      <c r="B1897" s="139"/>
      <c r="C1897" s="139"/>
      <c r="E1897" s="139"/>
    </row>
    <row r="1898" spans="1:5">
      <c r="A1898" s="139"/>
      <c r="B1898" s="139"/>
      <c r="C1898" s="139"/>
      <c r="E1898" s="139"/>
    </row>
    <row r="1899" spans="1:5">
      <c r="A1899" s="139"/>
      <c r="B1899" s="139"/>
      <c r="C1899" s="139"/>
      <c r="E1899" s="139"/>
    </row>
    <row r="1900" spans="1:5">
      <c r="A1900" s="139"/>
      <c r="B1900" s="139"/>
      <c r="C1900" s="139"/>
      <c r="E1900" s="139"/>
    </row>
    <row r="1901" spans="1:5">
      <c r="A1901" s="139"/>
      <c r="B1901" s="139"/>
      <c r="C1901" s="139"/>
      <c r="E1901" s="139"/>
    </row>
    <row r="1902" spans="1:5">
      <c r="A1902" s="139"/>
      <c r="B1902" s="139"/>
      <c r="C1902" s="139"/>
      <c r="E1902" s="139"/>
    </row>
    <row r="1903" spans="1:5">
      <c r="A1903" s="139"/>
      <c r="B1903" s="139"/>
      <c r="C1903" s="139"/>
      <c r="E1903" s="139"/>
    </row>
    <row r="1904" spans="1:5">
      <c r="A1904" s="139"/>
      <c r="B1904" s="139"/>
      <c r="C1904" s="139"/>
      <c r="E1904" s="139"/>
    </row>
    <row r="1905" spans="1:5">
      <c r="A1905" s="139"/>
      <c r="B1905" s="139"/>
      <c r="C1905" s="139"/>
      <c r="E1905" s="139"/>
    </row>
    <row r="1906" spans="1:5">
      <c r="A1906" s="139"/>
      <c r="B1906" s="139"/>
      <c r="C1906" s="139"/>
      <c r="E1906" s="139"/>
    </row>
    <row r="1907" spans="1:5">
      <c r="A1907" s="139"/>
      <c r="B1907" s="139"/>
      <c r="C1907" s="139"/>
      <c r="E1907" s="139"/>
    </row>
    <row r="1908" spans="1:5">
      <c r="A1908" s="139"/>
      <c r="B1908" s="139"/>
      <c r="C1908" s="139"/>
      <c r="E1908" s="139"/>
    </row>
    <row r="1909" spans="1:5">
      <c r="A1909" s="139"/>
      <c r="B1909" s="139"/>
      <c r="C1909" s="139"/>
      <c r="E1909" s="139"/>
    </row>
    <row r="1910" spans="1:5">
      <c r="A1910" s="139"/>
      <c r="B1910" s="139"/>
      <c r="C1910" s="139"/>
      <c r="E1910" s="139"/>
    </row>
    <row r="1911" spans="1:5">
      <c r="A1911" s="139"/>
      <c r="B1911" s="139"/>
      <c r="C1911" s="139"/>
      <c r="E1911" s="139"/>
    </row>
    <row r="1912" spans="1:5">
      <c r="A1912" s="139"/>
      <c r="B1912" s="139"/>
      <c r="C1912" s="139"/>
      <c r="E1912" s="139"/>
    </row>
    <row r="1913" spans="1:5">
      <c r="A1913" s="139"/>
      <c r="B1913" s="139"/>
      <c r="C1913" s="139"/>
      <c r="E1913" s="139"/>
    </row>
    <row r="1914" spans="1:5">
      <c r="A1914" s="139"/>
      <c r="B1914" s="139"/>
      <c r="C1914" s="139"/>
      <c r="E1914" s="139"/>
    </row>
    <row r="1915" spans="1:5">
      <c r="A1915" s="139"/>
      <c r="B1915" s="139"/>
      <c r="C1915" s="139"/>
      <c r="E1915" s="139"/>
    </row>
    <row r="1916" spans="1:5">
      <c r="A1916" s="139"/>
      <c r="B1916" s="139"/>
      <c r="C1916" s="139"/>
      <c r="E1916" s="139"/>
    </row>
    <row r="1917" spans="1:5">
      <c r="A1917" s="139"/>
      <c r="B1917" s="139"/>
      <c r="C1917" s="139"/>
      <c r="E1917" s="139"/>
    </row>
    <row r="1918" spans="1:5">
      <c r="A1918" s="139"/>
      <c r="B1918" s="139"/>
      <c r="C1918" s="139"/>
      <c r="E1918" s="139"/>
    </row>
    <row r="1919" spans="1:5">
      <c r="A1919" s="139"/>
      <c r="B1919" s="139"/>
      <c r="C1919" s="139"/>
      <c r="E1919" s="139"/>
    </row>
    <row r="1920" spans="1:5">
      <c r="A1920" s="139"/>
      <c r="B1920" s="139"/>
      <c r="C1920" s="139"/>
      <c r="E1920" s="139"/>
    </row>
    <row r="1921" spans="1:5">
      <c r="A1921" s="139"/>
      <c r="B1921" s="139"/>
      <c r="C1921" s="139"/>
      <c r="E1921" s="139"/>
    </row>
    <row r="1922" spans="1:5">
      <c r="A1922" s="139"/>
      <c r="B1922" s="139"/>
      <c r="C1922" s="139"/>
      <c r="E1922" s="139"/>
    </row>
    <row r="1923" spans="1:5">
      <c r="A1923" s="139"/>
      <c r="B1923" s="139"/>
      <c r="C1923" s="139"/>
      <c r="E1923" s="139"/>
    </row>
    <row r="1924" spans="1:5">
      <c r="A1924" s="139"/>
      <c r="B1924" s="139"/>
      <c r="C1924" s="139"/>
      <c r="E1924" s="139"/>
    </row>
    <row r="1925" spans="1:5">
      <c r="A1925" s="139"/>
      <c r="B1925" s="139"/>
      <c r="C1925" s="139"/>
      <c r="E1925" s="139"/>
    </row>
    <row r="1926" spans="1:5">
      <c r="A1926" s="139"/>
      <c r="B1926" s="139"/>
      <c r="C1926" s="139"/>
      <c r="E1926" s="139"/>
    </row>
    <row r="1927" spans="1:5">
      <c r="A1927" s="139"/>
      <c r="B1927" s="139"/>
      <c r="C1927" s="139"/>
      <c r="E1927" s="139"/>
    </row>
    <row r="1928" spans="1:5">
      <c r="A1928" s="139"/>
      <c r="B1928" s="139"/>
      <c r="C1928" s="139"/>
      <c r="E1928" s="139"/>
    </row>
    <row r="1929" spans="1:5">
      <c r="A1929" s="139"/>
      <c r="B1929" s="139"/>
      <c r="C1929" s="139"/>
      <c r="E1929" s="139"/>
    </row>
    <row r="1930" spans="1:5">
      <c r="A1930" s="139"/>
      <c r="B1930" s="139"/>
      <c r="C1930" s="139"/>
      <c r="E1930" s="139"/>
    </row>
    <row r="1931" spans="1:5">
      <c r="A1931" s="139"/>
      <c r="B1931" s="139"/>
      <c r="C1931" s="139"/>
      <c r="E1931" s="139"/>
    </row>
    <row r="1932" spans="1:5">
      <c r="A1932" s="139"/>
      <c r="B1932" s="139"/>
      <c r="C1932" s="139"/>
      <c r="E1932" s="139"/>
    </row>
    <row r="1933" spans="1:5">
      <c r="A1933" s="139"/>
      <c r="B1933" s="139"/>
      <c r="C1933" s="139"/>
      <c r="E1933" s="139"/>
    </row>
    <row r="1934" spans="1:5">
      <c r="A1934" s="139"/>
      <c r="B1934" s="139"/>
      <c r="C1934" s="139"/>
      <c r="E1934" s="139"/>
    </row>
    <row r="1935" spans="1:5">
      <c r="A1935" s="139"/>
      <c r="B1935" s="139"/>
      <c r="C1935" s="139"/>
      <c r="E1935" s="139"/>
    </row>
    <row r="1936" spans="1:5">
      <c r="A1936" s="139"/>
      <c r="B1936" s="139"/>
      <c r="C1936" s="139"/>
      <c r="E1936" s="139"/>
    </row>
    <row r="1937" spans="1:5">
      <c r="A1937" s="139"/>
      <c r="B1937" s="139"/>
      <c r="C1937" s="139"/>
      <c r="E1937" s="139"/>
    </row>
    <row r="1938" spans="1:5">
      <c r="A1938" s="139"/>
      <c r="B1938" s="139"/>
      <c r="C1938" s="139"/>
      <c r="E1938" s="139"/>
    </row>
    <row r="1939" spans="1:5">
      <c r="A1939" s="139"/>
      <c r="B1939" s="139"/>
      <c r="C1939" s="139"/>
      <c r="E1939" s="139"/>
    </row>
    <row r="1940" spans="1:5">
      <c r="A1940" s="139"/>
      <c r="B1940" s="139"/>
      <c r="C1940" s="139"/>
      <c r="E1940" s="139"/>
    </row>
    <row r="1941" spans="1:5">
      <c r="A1941" s="139"/>
      <c r="B1941" s="139"/>
      <c r="C1941" s="139"/>
      <c r="E1941" s="139"/>
    </row>
    <row r="1942" spans="1:5">
      <c r="A1942" s="139"/>
      <c r="B1942" s="139"/>
      <c r="C1942" s="139"/>
      <c r="E1942" s="139"/>
    </row>
    <row r="1943" spans="1:5">
      <c r="A1943" s="139"/>
      <c r="B1943" s="139"/>
      <c r="C1943" s="139"/>
      <c r="E1943" s="139"/>
    </row>
    <row r="1944" spans="1:5">
      <c r="A1944" s="139"/>
      <c r="B1944" s="139"/>
      <c r="C1944" s="139"/>
      <c r="E1944" s="139"/>
    </row>
    <row r="1945" spans="1:5">
      <c r="A1945" s="139"/>
      <c r="B1945" s="139"/>
      <c r="C1945" s="139"/>
      <c r="E1945" s="139"/>
    </row>
    <row r="1946" spans="1:5">
      <c r="A1946" s="139"/>
      <c r="B1946" s="139"/>
      <c r="C1946" s="139"/>
      <c r="E1946" s="139"/>
    </row>
    <row r="1947" spans="1:5">
      <c r="A1947" s="139"/>
      <c r="B1947" s="139"/>
      <c r="C1947" s="139"/>
      <c r="E1947" s="139"/>
    </row>
    <row r="1948" spans="1:5">
      <c r="A1948" s="139"/>
      <c r="B1948" s="139"/>
      <c r="C1948" s="139"/>
      <c r="E1948" s="139"/>
    </row>
    <row r="1949" spans="1:5">
      <c r="A1949" s="139"/>
      <c r="B1949" s="139"/>
      <c r="C1949" s="139"/>
      <c r="E1949" s="139"/>
    </row>
    <row r="1950" spans="1:5">
      <c r="A1950" s="139"/>
      <c r="B1950" s="139"/>
      <c r="C1950" s="139"/>
      <c r="E1950" s="139"/>
    </row>
    <row r="1951" spans="1:5">
      <c r="A1951" s="139"/>
      <c r="B1951" s="139"/>
      <c r="C1951" s="139"/>
      <c r="E1951" s="139"/>
    </row>
    <row r="1952" spans="1:5">
      <c r="A1952" s="139"/>
      <c r="B1952" s="139"/>
      <c r="C1952" s="139"/>
      <c r="E1952" s="139"/>
    </row>
    <row r="1953" spans="1:5">
      <c r="A1953" s="139"/>
      <c r="B1953" s="139"/>
      <c r="C1953" s="139"/>
      <c r="E1953" s="139"/>
    </row>
    <row r="1954" spans="1:5">
      <c r="A1954" s="139"/>
      <c r="B1954" s="139"/>
      <c r="C1954" s="139"/>
      <c r="E1954" s="139"/>
    </row>
    <row r="1955" spans="1:5">
      <c r="A1955" s="139"/>
      <c r="B1955" s="139"/>
      <c r="C1955" s="139"/>
      <c r="E1955" s="139"/>
    </row>
    <row r="1956" spans="1:5">
      <c r="A1956" s="139"/>
      <c r="B1956" s="139"/>
      <c r="C1956" s="139"/>
      <c r="E1956" s="139"/>
    </row>
    <row r="1957" spans="1:5">
      <c r="A1957" s="139"/>
      <c r="B1957" s="139"/>
      <c r="C1957" s="139"/>
      <c r="E1957" s="139"/>
    </row>
    <row r="1958" spans="1:5">
      <c r="A1958" s="139"/>
      <c r="B1958" s="139"/>
      <c r="C1958" s="139"/>
      <c r="E1958" s="139"/>
    </row>
    <row r="1959" spans="1:5">
      <c r="A1959" s="139"/>
      <c r="B1959" s="139"/>
      <c r="C1959" s="139"/>
      <c r="E1959" s="139"/>
    </row>
    <row r="1960" spans="1:5">
      <c r="A1960" s="139"/>
      <c r="B1960" s="139"/>
      <c r="C1960" s="139"/>
      <c r="E1960" s="139"/>
    </row>
    <row r="1961" spans="1:5">
      <c r="A1961" s="139"/>
      <c r="B1961" s="139"/>
      <c r="C1961" s="139"/>
      <c r="E1961" s="139"/>
    </row>
    <row r="1962" spans="1:5">
      <c r="A1962" s="139"/>
      <c r="B1962" s="139"/>
      <c r="C1962" s="139"/>
      <c r="E1962" s="139"/>
    </row>
    <row r="1963" spans="1:5">
      <c r="A1963" s="139"/>
      <c r="B1963" s="139"/>
      <c r="C1963" s="139"/>
      <c r="E1963" s="139"/>
    </row>
    <row r="1964" spans="1:5">
      <c r="A1964" s="139"/>
      <c r="B1964" s="139"/>
      <c r="C1964" s="139"/>
      <c r="E1964" s="139"/>
    </row>
    <row r="1965" spans="1:5">
      <c r="A1965" s="139"/>
      <c r="B1965" s="139"/>
      <c r="C1965" s="139"/>
      <c r="E1965" s="139"/>
    </row>
    <row r="1966" spans="1:5">
      <c r="A1966" s="139"/>
      <c r="B1966" s="139"/>
      <c r="C1966" s="139"/>
      <c r="E1966" s="139"/>
    </row>
    <row r="1967" spans="1:5">
      <c r="A1967" s="139"/>
      <c r="B1967" s="139"/>
      <c r="C1967" s="139"/>
      <c r="E1967" s="139"/>
    </row>
    <row r="1968" spans="1:5">
      <c r="A1968" s="139"/>
      <c r="B1968" s="139"/>
      <c r="C1968" s="139"/>
      <c r="E1968" s="139"/>
    </row>
    <row r="1969" spans="1:5">
      <c r="A1969" s="139"/>
      <c r="B1969" s="139"/>
      <c r="C1969" s="139"/>
      <c r="E1969" s="139"/>
    </row>
    <row r="1970" spans="1:5">
      <c r="A1970" s="139"/>
      <c r="B1970" s="139"/>
      <c r="C1970" s="139"/>
      <c r="E1970" s="139"/>
    </row>
    <row r="1971" spans="1:5">
      <c r="A1971" s="139"/>
      <c r="B1971" s="139"/>
      <c r="C1971" s="139"/>
      <c r="E1971" s="139"/>
    </row>
    <row r="1972" spans="1:5">
      <c r="A1972" s="139"/>
      <c r="B1972" s="139"/>
      <c r="C1972" s="139"/>
      <c r="E1972" s="139"/>
    </row>
    <row r="1973" spans="1:5">
      <c r="A1973" s="139"/>
      <c r="B1973" s="139"/>
      <c r="C1973" s="139"/>
      <c r="E1973" s="139"/>
    </row>
    <row r="1974" spans="1:5">
      <c r="A1974" s="139"/>
      <c r="B1974" s="139"/>
      <c r="C1974" s="139"/>
      <c r="E1974" s="139"/>
    </row>
    <row r="1975" spans="1:5">
      <c r="A1975" s="139"/>
      <c r="B1975" s="139"/>
      <c r="C1975" s="139"/>
      <c r="E1975" s="139"/>
    </row>
    <row r="1976" spans="1:5">
      <c r="A1976" s="139"/>
      <c r="B1976" s="139"/>
      <c r="C1976" s="139"/>
      <c r="E1976" s="139"/>
    </row>
    <row r="1977" spans="1:5">
      <c r="A1977" s="139"/>
      <c r="B1977" s="139"/>
      <c r="C1977" s="139"/>
      <c r="E1977" s="139"/>
    </row>
    <row r="1978" spans="1:5">
      <c r="A1978" s="139"/>
      <c r="B1978" s="139"/>
      <c r="C1978" s="139"/>
      <c r="E1978" s="139"/>
    </row>
    <row r="1979" spans="1:5">
      <c r="A1979" s="139"/>
      <c r="B1979" s="139"/>
      <c r="C1979" s="139"/>
      <c r="E1979" s="139"/>
    </row>
    <row r="1980" spans="1:5">
      <c r="A1980" s="139"/>
      <c r="B1980" s="139"/>
      <c r="C1980" s="139"/>
      <c r="E1980" s="139"/>
    </row>
    <row r="1981" spans="1:5">
      <c r="A1981" s="139"/>
      <c r="B1981" s="139"/>
      <c r="C1981" s="139"/>
      <c r="E1981" s="139"/>
    </row>
    <row r="1982" spans="1:5">
      <c r="A1982" s="139"/>
      <c r="B1982" s="139"/>
      <c r="C1982" s="139"/>
      <c r="E1982" s="139"/>
    </row>
    <row r="1983" spans="1:5">
      <c r="A1983" s="139"/>
      <c r="B1983" s="139"/>
      <c r="C1983" s="139"/>
      <c r="E1983" s="139"/>
    </row>
    <row r="1984" spans="1:5">
      <c r="A1984" s="139"/>
      <c r="B1984" s="139"/>
      <c r="C1984" s="139"/>
      <c r="E1984" s="139"/>
    </row>
    <row r="1985" spans="1:5">
      <c r="A1985" s="139"/>
      <c r="B1985" s="139"/>
      <c r="C1985" s="139"/>
      <c r="E1985" s="139"/>
    </row>
    <row r="1986" spans="1:5">
      <c r="A1986" s="139"/>
      <c r="B1986" s="139"/>
      <c r="C1986" s="139"/>
      <c r="E1986" s="139"/>
    </row>
    <row r="1987" spans="1:5">
      <c r="A1987" s="139"/>
      <c r="B1987" s="139"/>
      <c r="C1987" s="139"/>
      <c r="E1987" s="139"/>
    </row>
    <row r="1988" spans="1:5">
      <c r="A1988" s="139"/>
      <c r="B1988" s="139"/>
      <c r="C1988" s="139"/>
      <c r="E1988" s="139"/>
    </row>
    <row r="1989" spans="1:5">
      <c r="A1989" s="139"/>
      <c r="B1989" s="139"/>
      <c r="C1989" s="139"/>
      <c r="E1989" s="139"/>
    </row>
    <row r="1990" spans="1:5">
      <c r="A1990" s="139"/>
      <c r="B1990" s="139"/>
      <c r="C1990" s="139"/>
      <c r="E1990" s="139"/>
    </row>
    <row r="1991" spans="1:5">
      <c r="A1991" s="139"/>
      <c r="B1991" s="139"/>
      <c r="C1991" s="139"/>
      <c r="E1991" s="139"/>
    </row>
    <row r="1992" spans="1:5">
      <c r="A1992" s="139"/>
      <c r="B1992" s="139"/>
      <c r="C1992" s="139"/>
      <c r="E1992" s="139"/>
    </row>
    <row r="1993" spans="1:5">
      <c r="A1993" s="139"/>
      <c r="B1993" s="139"/>
      <c r="C1993" s="139"/>
      <c r="E1993" s="139"/>
    </row>
    <row r="1994" spans="1:5">
      <c r="A1994" s="139"/>
      <c r="B1994" s="139"/>
      <c r="C1994" s="139"/>
      <c r="E1994" s="139"/>
    </row>
    <row r="1995" spans="1:5">
      <c r="A1995" s="139"/>
      <c r="B1995" s="139"/>
      <c r="C1995" s="139"/>
      <c r="E1995" s="139"/>
    </row>
    <row r="1996" spans="1:5">
      <c r="A1996" s="139"/>
      <c r="B1996" s="139"/>
      <c r="C1996" s="139"/>
      <c r="E1996" s="139"/>
    </row>
    <row r="1997" spans="1:5">
      <c r="A1997" s="139"/>
      <c r="B1997" s="139"/>
      <c r="C1997" s="139"/>
      <c r="E1997" s="139"/>
    </row>
    <row r="1998" spans="1:5">
      <c r="A1998" s="139"/>
      <c r="B1998" s="139"/>
      <c r="C1998" s="139"/>
      <c r="E1998" s="139"/>
    </row>
    <row r="1999" spans="1:5">
      <c r="A1999" s="139"/>
      <c r="B1999" s="139"/>
      <c r="C1999" s="139"/>
      <c r="E1999" s="139"/>
    </row>
    <row r="2000" spans="1:5">
      <c r="A2000" s="139"/>
      <c r="B2000" s="139"/>
      <c r="C2000" s="139"/>
      <c r="E2000" s="139"/>
    </row>
    <row r="2001" spans="1:5">
      <c r="A2001" s="139"/>
      <c r="B2001" s="139"/>
      <c r="C2001" s="139"/>
      <c r="E2001" s="139"/>
    </row>
    <row r="2002" spans="1:5">
      <c r="A2002" s="139"/>
      <c r="B2002" s="139"/>
      <c r="C2002" s="139"/>
      <c r="E2002" s="139"/>
    </row>
    <row r="2003" spans="1:5">
      <c r="A2003" s="139"/>
      <c r="B2003" s="139"/>
      <c r="C2003" s="139"/>
      <c r="E2003" s="139"/>
    </row>
    <row r="2004" spans="1:5">
      <c r="A2004" s="139"/>
      <c r="B2004" s="139"/>
      <c r="C2004" s="139"/>
      <c r="E2004" s="139"/>
    </row>
    <row r="2005" spans="1:5">
      <c r="A2005" s="139"/>
      <c r="B2005" s="139"/>
      <c r="C2005" s="139"/>
      <c r="E2005" s="139"/>
    </row>
    <row r="2006" spans="1:5">
      <c r="A2006" s="139"/>
      <c r="B2006" s="139"/>
      <c r="C2006" s="139"/>
      <c r="E2006" s="139"/>
    </row>
    <row r="2007" spans="1:5">
      <c r="A2007" s="139"/>
      <c r="B2007" s="139"/>
      <c r="C2007" s="139"/>
      <c r="E2007" s="139"/>
    </row>
    <row r="2008" spans="1:5">
      <c r="A2008" s="139"/>
      <c r="B2008" s="139"/>
      <c r="C2008" s="139"/>
      <c r="E2008" s="139"/>
    </row>
    <row r="2009" spans="1:5">
      <c r="A2009" s="139"/>
      <c r="B2009" s="139"/>
      <c r="C2009" s="139"/>
      <c r="E2009" s="139"/>
    </row>
    <row r="2010" spans="1:5">
      <c r="A2010" s="139"/>
      <c r="B2010" s="139"/>
      <c r="C2010" s="139"/>
      <c r="E2010" s="139"/>
    </row>
    <row r="2011" spans="1:5">
      <c r="A2011" s="139"/>
      <c r="B2011" s="139"/>
      <c r="C2011" s="139"/>
      <c r="E2011" s="139"/>
    </row>
    <row r="2012" spans="1:5">
      <c r="A2012" s="139"/>
      <c r="B2012" s="139"/>
      <c r="C2012" s="139"/>
      <c r="E2012" s="139"/>
    </row>
    <row r="2013" spans="1:5">
      <c r="A2013" s="139"/>
      <c r="B2013" s="139"/>
      <c r="C2013" s="139"/>
      <c r="E2013" s="139"/>
    </row>
    <row r="2014" spans="1:5">
      <c r="A2014" s="139"/>
      <c r="B2014" s="139"/>
      <c r="C2014" s="139"/>
      <c r="E2014" s="139"/>
    </row>
    <row r="2015" spans="1:5">
      <c r="A2015" s="139"/>
      <c r="B2015" s="139"/>
      <c r="C2015" s="139"/>
      <c r="E2015" s="139"/>
    </row>
    <row r="2016" spans="1:5">
      <c r="A2016" s="139"/>
      <c r="B2016" s="139"/>
      <c r="C2016" s="139"/>
      <c r="E2016" s="139"/>
    </row>
    <row r="2017" spans="1:5">
      <c r="A2017" s="139"/>
      <c r="B2017" s="139"/>
      <c r="C2017" s="139"/>
      <c r="E2017" s="139"/>
    </row>
    <row r="2018" spans="1:5">
      <c r="A2018" s="139"/>
      <c r="B2018" s="139"/>
      <c r="C2018" s="139"/>
      <c r="E2018" s="139"/>
    </row>
    <row r="2019" spans="1:5">
      <c r="A2019" s="139"/>
      <c r="B2019" s="139"/>
      <c r="C2019" s="139"/>
      <c r="E2019" s="139"/>
    </row>
    <row r="2020" spans="1:5">
      <c r="A2020" s="139"/>
      <c r="B2020" s="139"/>
      <c r="C2020" s="139"/>
      <c r="E2020" s="139"/>
    </row>
    <row r="2021" spans="1:5">
      <c r="A2021" s="139"/>
      <c r="B2021" s="139"/>
      <c r="C2021" s="139"/>
      <c r="E2021" s="139"/>
    </row>
    <row r="2022" spans="1:5">
      <c r="A2022" s="139"/>
      <c r="B2022" s="139"/>
      <c r="C2022" s="139"/>
      <c r="E2022" s="139"/>
    </row>
    <row r="2023" spans="1:5">
      <c r="A2023" s="139"/>
      <c r="B2023" s="139"/>
      <c r="C2023" s="139"/>
      <c r="E2023" s="139"/>
    </row>
    <row r="2024" spans="1:5">
      <c r="A2024" s="139"/>
      <c r="B2024" s="139"/>
      <c r="C2024" s="139"/>
      <c r="E2024" s="139"/>
    </row>
    <row r="2025" spans="1:5">
      <c r="A2025" s="139"/>
      <c r="B2025" s="139"/>
      <c r="C2025" s="139"/>
      <c r="E2025" s="139"/>
    </row>
    <row r="2026" spans="1:5">
      <c r="A2026" s="139"/>
      <c r="B2026" s="139"/>
      <c r="C2026" s="139"/>
      <c r="E2026" s="139"/>
    </row>
    <row r="2027" spans="1:5">
      <c r="A2027" s="139"/>
      <c r="B2027" s="139"/>
      <c r="C2027" s="139"/>
      <c r="E2027" s="139"/>
    </row>
    <row r="2028" spans="1:5">
      <c r="A2028" s="139"/>
      <c r="B2028" s="139"/>
      <c r="C2028" s="139"/>
      <c r="E2028" s="139"/>
    </row>
    <row r="2029" spans="1:5">
      <c r="A2029" s="139"/>
      <c r="B2029" s="139"/>
      <c r="C2029" s="139"/>
      <c r="E2029" s="139"/>
    </row>
    <row r="2030" spans="1:5">
      <c r="A2030" s="139"/>
      <c r="B2030" s="139"/>
      <c r="C2030" s="139"/>
      <c r="E2030" s="139"/>
    </row>
    <row r="2031" spans="1:5">
      <c r="A2031" s="139"/>
      <c r="B2031" s="139"/>
      <c r="C2031" s="139"/>
      <c r="E2031" s="139"/>
    </row>
    <row r="2032" spans="1:5">
      <c r="A2032" s="139"/>
      <c r="B2032" s="139"/>
      <c r="C2032" s="139"/>
      <c r="E2032" s="139"/>
    </row>
    <row r="2033" spans="1:5">
      <c r="A2033" s="139"/>
      <c r="B2033" s="139"/>
      <c r="C2033" s="139"/>
      <c r="E2033" s="139"/>
    </row>
    <row r="2034" spans="1:5">
      <c r="A2034" s="139"/>
      <c r="B2034" s="139"/>
      <c r="C2034" s="139"/>
      <c r="E2034" s="139"/>
    </row>
    <row r="2035" spans="1:5">
      <c r="A2035" s="139"/>
      <c r="B2035" s="139"/>
      <c r="C2035" s="139"/>
      <c r="E2035" s="139"/>
    </row>
    <row r="2036" spans="1:5">
      <c r="A2036" s="139"/>
      <c r="B2036" s="139"/>
      <c r="C2036" s="139"/>
      <c r="E2036" s="139"/>
    </row>
    <row r="2037" spans="1:5">
      <c r="A2037" s="139"/>
      <c r="B2037" s="139"/>
      <c r="C2037" s="139"/>
      <c r="E2037" s="139"/>
    </row>
    <row r="2038" spans="1:5">
      <c r="A2038" s="139"/>
      <c r="B2038" s="139"/>
      <c r="C2038" s="139"/>
      <c r="E2038" s="139"/>
    </row>
    <row r="2039" spans="1:5">
      <c r="A2039" s="139"/>
      <c r="B2039" s="139"/>
      <c r="C2039" s="139"/>
      <c r="E2039" s="139"/>
    </row>
    <row r="2040" spans="1:5">
      <c r="A2040" s="139"/>
      <c r="B2040" s="139"/>
      <c r="C2040" s="139"/>
      <c r="E2040" s="139"/>
    </row>
    <row r="2041" spans="1:5">
      <c r="A2041" s="139"/>
      <c r="B2041" s="139"/>
      <c r="C2041" s="139"/>
      <c r="E2041" s="139"/>
    </row>
    <row r="2042" spans="1:5">
      <c r="A2042" s="139"/>
      <c r="B2042" s="139"/>
      <c r="C2042" s="139"/>
      <c r="E2042" s="139"/>
    </row>
    <row r="2043" spans="1:5">
      <c r="A2043" s="139"/>
      <c r="B2043" s="139"/>
      <c r="C2043" s="139"/>
      <c r="E2043" s="139"/>
    </row>
    <row r="2044" spans="1:5">
      <c r="A2044" s="139"/>
      <c r="B2044" s="139"/>
      <c r="C2044" s="139"/>
      <c r="E2044" s="139"/>
    </row>
    <row r="2045" spans="1:5">
      <c r="A2045" s="139"/>
      <c r="B2045" s="139"/>
      <c r="C2045" s="139"/>
      <c r="E2045" s="139"/>
    </row>
    <row r="2046" spans="1:5">
      <c r="A2046" s="139"/>
      <c r="B2046" s="139"/>
      <c r="C2046" s="139"/>
      <c r="E2046" s="139"/>
    </row>
    <row r="2047" spans="1:5">
      <c r="A2047" s="139"/>
      <c r="B2047" s="139"/>
      <c r="C2047" s="139"/>
      <c r="E2047" s="139"/>
    </row>
    <row r="2048" spans="1:5">
      <c r="A2048" s="139"/>
      <c r="B2048" s="139"/>
      <c r="C2048" s="139"/>
      <c r="E2048" s="139"/>
    </row>
    <row r="2049" spans="1:5">
      <c r="A2049" s="139"/>
      <c r="B2049" s="139"/>
      <c r="C2049" s="139"/>
      <c r="E2049" s="139"/>
    </row>
    <row r="2050" spans="1:5">
      <c r="A2050" s="139"/>
      <c r="B2050" s="139"/>
      <c r="C2050" s="139"/>
      <c r="E2050" s="139"/>
    </row>
    <row r="2051" spans="1:5">
      <c r="A2051" s="139"/>
      <c r="B2051" s="139"/>
      <c r="C2051" s="139"/>
      <c r="E2051" s="139"/>
    </row>
    <row r="2052" spans="1:5">
      <c r="A2052" s="139"/>
      <c r="B2052" s="139"/>
      <c r="C2052" s="139"/>
      <c r="E2052" s="139"/>
    </row>
    <row r="2053" spans="1:5">
      <c r="A2053" s="139"/>
      <c r="B2053" s="139"/>
      <c r="C2053" s="139"/>
      <c r="E2053" s="139"/>
    </row>
    <row r="2054" spans="1:5">
      <c r="A2054" s="139"/>
      <c r="B2054" s="139"/>
      <c r="C2054" s="139"/>
      <c r="E2054" s="139"/>
    </row>
    <row r="2055" spans="1:5">
      <c r="A2055" s="139"/>
      <c r="B2055" s="139"/>
      <c r="C2055" s="139"/>
      <c r="E2055" s="139"/>
    </row>
    <row r="2056" spans="1:5">
      <c r="A2056" s="139"/>
      <c r="B2056" s="139"/>
      <c r="C2056" s="139"/>
      <c r="E2056" s="139"/>
    </row>
    <row r="2057" spans="1:5">
      <c r="A2057" s="139"/>
      <c r="B2057" s="139"/>
      <c r="C2057" s="139"/>
      <c r="E2057" s="139"/>
    </row>
    <row r="2058" spans="1:5">
      <c r="A2058" s="139"/>
      <c r="B2058" s="139"/>
      <c r="C2058" s="139"/>
      <c r="E2058" s="139"/>
    </row>
    <row r="2059" spans="1:5">
      <c r="A2059" s="139"/>
      <c r="B2059" s="139"/>
      <c r="C2059" s="139"/>
      <c r="E2059" s="139"/>
    </row>
    <row r="2060" spans="1:5">
      <c r="A2060" s="139"/>
      <c r="B2060" s="139"/>
      <c r="C2060" s="139"/>
      <c r="E2060" s="139"/>
    </row>
    <row r="2061" spans="1:5">
      <c r="A2061" s="139"/>
      <c r="B2061" s="139"/>
      <c r="C2061" s="139"/>
      <c r="E2061" s="139"/>
    </row>
    <row r="2062" spans="1:5">
      <c r="A2062" s="139"/>
      <c r="B2062" s="139"/>
      <c r="C2062" s="139"/>
      <c r="E2062" s="139"/>
    </row>
    <row r="2063" spans="1:5">
      <c r="A2063" s="139"/>
      <c r="B2063" s="139"/>
      <c r="C2063" s="139"/>
      <c r="E2063" s="139"/>
    </row>
    <row r="2064" spans="1:5">
      <c r="A2064" s="139"/>
      <c r="B2064" s="139"/>
      <c r="C2064" s="139"/>
      <c r="E2064" s="139"/>
    </row>
    <row r="2065" spans="1:5">
      <c r="A2065" s="139"/>
      <c r="B2065" s="139"/>
      <c r="C2065" s="139"/>
      <c r="E2065" s="139"/>
    </row>
    <row r="2066" spans="1:5">
      <c r="A2066" s="139"/>
      <c r="B2066" s="139"/>
      <c r="C2066" s="139"/>
      <c r="E2066" s="139"/>
    </row>
    <row r="2067" spans="1:5">
      <c r="A2067" s="139"/>
      <c r="B2067" s="139"/>
      <c r="C2067" s="139"/>
      <c r="E2067" s="139"/>
    </row>
    <row r="2068" spans="1:5">
      <c r="A2068" s="139"/>
      <c r="B2068" s="139"/>
      <c r="C2068" s="139"/>
      <c r="E2068" s="139"/>
    </row>
    <row r="2069" spans="1:5">
      <c r="A2069" s="139"/>
      <c r="B2069" s="139"/>
      <c r="C2069" s="139"/>
      <c r="E2069" s="139"/>
    </row>
    <row r="2070" spans="1:5">
      <c r="A2070" s="139"/>
      <c r="B2070" s="139"/>
      <c r="C2070" s="139"/>
      <c r="E2070" s="139"/>
    </row>
    <row r="2071" spans="1:5">
      <c r="A2071" s="139"/>
      <c r="B2071" s="139"/>
      <c r="C2071" s="139"/>
      <c r="E2071" s="139"/>
    </row>
    <row r="2072" spans="1:5">
      <c r="A2072" s="139"/>
      <c r="B2072" s="139"/>
      <c r="C2072" s="139"/>
      <c r="E2072" s="139"/>
    </row>
    <row r="2073" spans="1:5">
      <c r="A2073" s="139"/>
      <c r="B2073" s="139"/>
      <c r="C2073" s="139"/>
      <c r="E2073" s="139"/>
    </row>
    <row r="2074" spans="1:5">
      <c r="A2074" s="139"/>
      <c r="B2074" s="139"/>
      <c r="C2074" s="139"/>
      <c r="E2074" s="139"/>
    </row>
    <row r="2075" spans="1:5">
      <c r="A2075" s="139"/>
      <c r="B2075" s="139"/>
      <c r="C2075" s="139"/>
      <c r="E2075" s="139"/>
    </row>
    <row r="2076" spans="1:5">
      <c r="A2076" s="139"/>
      <c r="B2076" s="139"/>
      <c r="C2076" s="139"/>
      <c r="E2076" s="139"/>
    </row>
    <row r="2077" spans="1:5">
      <c r="A2077" s="139"/>
      <c r="B2077" s="139"/>
      <c r="C2077" s="139"/>
      <c r="E2077" s="139"/>
    </row>
    <row r="2078" spans="1:5">
      <c r="A2078" s="139"/>
      <c r="B2078" s="139"/>
      <c r="C2078" s="139"/>
      <c r="E2078" s="139"/>
    </row>
    <row r="2079" spans="1:5">
      <c r="A2079" s="139"/>
      <c r="B2079" s="139"/>
      <c r="C2079" s="139"/>
      <c r="E2079" s="139"/>
    </row>
    <row r="2080" spans="1:5">
      <c r="A2080" s="139"/>
      <c r="B2080" s="139"/>
      <c r="C2080" s="139"/>
      <c r="E2080" s="139"/>
    </row>
    <row r="2081" spans="1:5">
      <c r="A2081" s="139"/>
      <c r="B2081" s="139"/>
      <c r="C2081" s="139"/>
      <c r="E2081" s="139"/>
    </row>
    <row r="2082" spans="1:5">
      <c r="A2082" s="139"/>
      <c r="B2082" s="139"/>
      <c r="C2082" s="139"/>
      <c r="E2082" s="139"/>
    </row>
    <row r="2083" spans="1:5">
      <c r="A2083" s="139"/>
      <c r="B2083" s="139"/>
      <c r="C2083" s="139"/>
      <c r="E2083" s="139"/>
    </row>
    <row r="2084" spans="1:5">
      <c r="A2084" s="139"/>
      <c r="B2084" s="139"/>
      <c r="C2084" s="139"/>
      <c r="E2084" s="139"/>
    </row>
    <row r="2085" spans="1:5">
      <c r="A2085" s="139"/>
      <c r="B2085" s="139"/>
      <c r="C2085" s="139"/>
      <c r="E2085" s="139"/>
    </row>
    <row r="2086" spans="1:5">
      <c r="A2086" s="139"/>
      <c r="B2086" s="139"/>
      <c r="C2086" s="139"/>
      <c r="E2086" s="139"/>
    </row>
    <row r="2087" spans="1:5">
      <c r="A2087" s="139"/>
      <c r="B2087" s="139"/>
      <c r="C2087" s="139"/>
      <c r="E2087" s="139"/>
    </row>
    <row r="2088" spans="1:5">
      <c r="A2088" s="139"/>
      <c r="B2088" s="139"/>
      <c r="C2088" s="139"/>
      <c r="E2088" s="139"/>
    </row>
    <row r="2089" spans="1:5">
      <c r="A2089" s="139"/>
      <c r="B2089" s="139"/>
      <c r="C2089" s="139"/>
      <c r="E2089" s="139"/>
    </row>
    <row r="2090" spans="1:5">
      <c r="A2090" s="139"/>
      <c r="B2090" s="139"/>
      <c r="C2090" s="139"/>
      <c r="E2090" s="139"/>
    </row>
    <row r="2091" spans="1:5">
      <c r="A2091" s="139"/>
      <c r="B2091" s="139"/>
      <c r="C2091" s="139"/>
      <c r="E2091" s="139"/>
    </row>
    <row r="2092" spans="1:5">
      <c r="A2092" s="139"/>
      <c r="B2092" s="139"/>
      <c r="C2092" s="139"/>
      <c r="E2092" s="139"/>
    </row>
    <row r="2093" spans="1:5">
      <c r="A2093" s="139"/>
      <c r="B2093" s="139"/>
      <c r="C2093" s="139"/>
      <c r="E2093" s="139"/>
    </row>
    <row r="2094" spans="1:5">
      <c r="A2094" s="139"/>
      <c r="B2094" s="139"/>
      <c r="C2094" s="139"/>
      <c r="E2094" s="139"/>
    </row>
    <row r="2095" spans="1:5">
      <c r="A2095" s="139"/>
      <c r="B2095" s="139"/>
      <c r="C2095" s="139"/>
      <c r="E2095" s="139"/>
    </row>
    <row r="2096" spans="1:5">
      <c r="A2096" s="139"/>
      <c r="B2096" s="139"/>
      <c r="C2096" s="139"/>
      <c r="E2096" s="139"/>
    </row>
    <row r="2097" spans="1:5">
      <c r="A2097" s="139"/>
      <c r="B2097" s="139"/>
      <c r="C2097" s="139"/>
      <c r="E2097" s="139"/>
    </row>
    <row r="2098" spans="1:5">
      <c r="A2098" s="139"/>
      <c r="B2098" s="139"/>
      <c r="C2098" s="139"/>
      <c r="E2098" s="139"/>
    </row>
    <row r="2099" spans="1:5">
      <c r="A2099" s="139"/>
      <c r="B2099" s="139"/>
      <c r="C2099" s="139"/>
      <c r="E2099" s="139"/>
    </row>
    <row r="2100" spans="1:5">
      <c r="A2100" s="139"/>
      <c r="B2100" s="139"/>
      <c r="C2100" s="139"/>
      <c r="E2100" s="139"/>
    </row>
    <row r="2101" spans="1:5">
      <c r="A2101" s="139"/>
      <c r="B2101" s="139"/>
      <c r="C2101" s="139"/>
      <c r="E2101" s="139"/>
    </row>
    <row r="2102" spans="1:5">
      <c r="A2102" s="139"/>
      <c r="B2102" s="139"/>
      <c r="C2102" s="139"/>
      <c r="E2102" s="139"/>
    </row>
    <row r="2103" spans="1:5">
      <c r="A2103" s="139"/>
      <c r="B2103" s="139"/>
      <c r="C2103" s="139"/>
      <c r="E2103" s="139"/>
    </row>
    <row r="2104" spans="1:5">
      <c r="A2104" s="139"/>
      <c r="B2104" s="139"/>
      <c r="C2104" s="139"/>
      <c r="E2104" s="139"/>
    </row>
    <row r="2105" spans="1:5">
      <c r="A2105" s="139"/>
      <c r="B2105" s="139"/>
      <c r="C2105" s="139"/>
      <c r="E2105" s="139"/>
    </row>
    <row r="2106" spans="1:5">
      <c r="A2106" s="139"/>
      <c r="B2106" s="139"/>
      <c r="C2106" s="139"/>
      <c r="E2106" s="139"/>
    </row>
    <row r="2107" spans="1:5">
      <c r="A2107" s="139"/>
      <c r="B2107" s="139"/>
      <c r="C2107" s="139"/>
      <c r="E2107" s="139"/>
    </row>
    <row r="2108" spans="1:5">
      <c r="A2108" s="139"/>
      <c r="B2108" s="139"/>
      <c r="C2108" s="139"/>
      <c r="E2108" s="139"/>
    </row>
    <row r="2109" spans="1:5">
      <c r="A2109" s="139"/>
      <c r="B2109" s="139"/>
      <c r="C2109" s="139"/>
      <c r="E2109" s="139"/>
    </row>
    <row r="2110" spans="1:5">
      <c r="A2110" s="139"/>
      <c r="B2110" s="139"/>
      <c r="C2110" s="139"/>
      <c r="E2110" s="139"/>
    </row>
    <row r="2111" spans="1:5">
      <c r="A2111" s="139"/>
      <c r="B2111" s="139"/>
      <c r="C2111" s="139"/>
      <c r="E2111" s="139"/>
    </row>
    <row r="2112" spans="1:5">
      <c r="A2112" s="139"/>
      <c r="B2112" s="139"/>
      <c r="C2112" s="139"/>
      <c r="E2112" s="139"/>
    </row>
    <row r="2113" spans="1:5">
      <c r="A2113" s="139"/>
      <c r="B2113" s="139"/>
      <c r="C2113" s="139"/>
      <c r="E2113" s="139"/>
    </row>
    <row r="2114" spans="1:5">
      <c r="A2114" s="139"/>
      <c r="B2114" s="139"/>
      <c r="C2114" s="139"/>
      <c r="E2114" s="139"/>
    </row>
    <row r="2115" spans="1:5">
      <c r="A2115" s="139"/>
      <c r="B2115" s="139"/>
      <c r="C2115" s="139"/>
      <c r="E2115" s="139"/>
    </row>
    <row r="2116" spans="1:5">
      <c r="A2116" s="139"/>
      <c r="B2116" s="139"/>
      <c r="C2116" s="139"/>
      <c r="E2116" s="139"/>
    </row>
    <row r="2117" spans="1:5">
      <c r="A2117" s="139"/>
      <c r="B2117" s="139"/>
      <c r="C2117" s="139"/>
      <c r="E2117" s="139"/>
    </row>
    <row r="2118" spans="1:5">
      <c r="A2118" s="139"/>
      <c r="B2118" s="139"/>
      <c r="C2118" s="139"/>
      <c r="E2118" s="139"/>
    </row>
    <row r="2119" spans="1:5">
      <c r="A2119" s="139"/>
      <c r="B2119" s="139"/>
      <c r="C2119" s="139"/>
      <c r="E2119" s="139"/>
    </row>
    <row r="2120" spans="1:5">
      <c r="A2120" s="139"/>
      <c r="B2120" s="139"/>
      <c r="C2120" s="139"/>
      <c r="E2120" s="139"/>
    </row>
    <row r="2121" spans="1:5">
      <c r="A2121" s="139"/>
      <c r="B2121" s="139"/>
      <c r="C2121" s="139"/>
      <c r="E2121" s="139"/>
    </row>
    <row r="2122" spans="1:5">
      <c r="A2122" s="139"/>
      <c r="B2122" s="139"/>
      <c r="C2122" s="139"/>
      <c r="E2122" s="139"/>
    </row>
    <row r="2123" spans="1:5">
      <c r="A2123" s="139"/>
      <c r="B2123" s="139"/>
      <c r="C2123" s="139"/>
      <c r="E2123" s="139"/>
    </row>
    <row r="2124" spans="1:5">
      <c r="A2124" s="139"/>
      <c r="B2124" s="139"/>
      <c r="C2124" s="139"/>
      <c r="E2124" s="139"/>
    </row>
    <row r="2125" spans="1:5">
      <c r="A2125" s="139"/>
      <c r="B2125" s="139"/>
      <c r="C2125" s="139"/>
      <c r="E2125" s="139"/>
    </row>
    <row r="2126" spans="1:5">
      <c r="A2126" s="139"/>
      <c r="B2126" s="139"/>
      <c r="C2126" s="139"/>
      <c r="E2126" s="139"/>
    </row>
    <row r="2127" spans="1:5">
      <c r="A2127" s="139"/>
      <c r="B2127" s="139"/>
      <c r="C2127" s="139"/>
      <c r="E2127" s="139"/>
    </row>
    <row r="2128" spans="1:5">
      <c r="A2128" s="139"/>
      <c r="B2128" s="139"/>
      <c r="C2128" s="139"/>
      <c r="E2128" s="139"/>
    </row>
    <row r="2129" spans="1:5">
      <c r="A2129" s="139"/>
      <c r="B2129" s="139"/>
      <c r="C2129" s="139"/>
      <c r="E2129" s="139"/>
    </row>
    <row r="2130" spans="1:5">
      <c r="A2130" s="139"/>
      <c r="B2130" s="139"/>
      <c r="C2130" s="139"/>
      <c r="E2130" s="139"/>
    </row>
    <row r="2131" spans="1:5">
      <c r="A2131" s="139"/>
      <c r="B2131" s="139"/>
      <c r="C2131" s="139"/>
      <c r="E2131" s="139"/>
    </row>
    <row r="2132" spans="1:5">
      <c r="A2132" s="139"/>
      <c r="B2132" s="139"/>
      <c r="C2132" s="139"/>
      <c r="E2132" s="139"/>
    </row>
    <row r="2133" spans="1:5">
      <c r="A2133" s="139"/>
      <c r="B2133" s="139"/>
      <c r="C2133" s="139"/>
      <c r="E2133" s="139"/>
    </row>
    <row r="2134" spans="1:5">
      <c r="A2134" s="139"/>
      <c r="B2134" s="139"/>
      <c r="C2134" s="139"/>
      <c r="E2134" s="139"/>
    </row>
    <row r="2135" spans="1:5">
      <c r="A2135" s="139"/>
      <c r="B2135" s="139"/>
      <c r="C2135" s="139"/>
      <c r="E2135" s="139"/>
    </row>
    <row r="2136" spans="1:5">
      <c r="A2136" s="139"/>
      <c r="B2136" s="139"/>
      <c r="C2136" s="139"/>
      <c r="E2136" s="139"/>
    </row>
    <row r="2137" spans="1:5">
      <c r="A2137" s="139"/>
      <c r="B2137" s="139"/>
      <c r="C2137" s="139"/>
      <c r="E2137" s="139"/>
    </row>
    <row r="2138" spans="1:5">
      <c r="A2138" s="139"/>
      <c r="B2138" s="139"/>
      <c r="C2138" s="139"/>
      <c r="E2138" s="139"/>
    </row>
    <row r="2139" spans="1:5">
      <c r="A2139" s="139"/>
      <c r="B2139" s="139"/>
      <c r="C2139" s="139"/>
      <c r="E2139" s="139"/>
    </row>
    <row r="2140" spans="1:5">
      <c r="A2140" s="139"/>
      <c r="B2140" s="139"/>
      <c r="C2140" s="139"/>
      <c r="E2140" s="139"/>
    </row>
    <row r="2141" spans="1:5">
      <c r="A2141" s="139"/>
      <c r="B2141" s="139"/>
      <c r="C2141" s="139"/>
      <c r="E2141" s="139"/>
    </row>
    <row r="2142" spans="1:5">
      <c r="A2142" s="139"/>
      <c r="B2142" s="139"/>
      <c r="C2142" s="139"/>
      <c r="E2142" s="139"/>
    </row>
    <row r="2143" spans="1:5">
      <c r="A2143" s="139"/>
      <c r="B2143" s="139"/>
      <c r="C2143" s="139"/>
      <c r="E2143" s="139"/>
    </row>
    <row r="2144" spans="1:5">
      <c r="A2144" s="139"/>
      <c r="B2144" s="139"/>
      <c r="C2144" s="139"/>
      <c r="E2144" s="139"/>
    </row>
    <row r="2145" spans="1:5">
      <c r="A2145" s="139"/>
      <c r="B2145" s="139"/>
      <c r="C2145" s="139"/>
      <c r="E2145" s="139"/>
    </row>
    <row r="2146" spans="1:5">
      <c r="A2146" s="139"/>
      <c r="B2146" s="139"/>
      <c r="C2146" s="139"/>
      <c r="E2146" s="139"/>
    </row>
    <row r="2147" spans="1:5">
      <c r="A2147" s="139"/>
      <c r="B2147" s="139"/>
      <c r="C2147" s="139"/>
      <c r="E2147" s="139"/>
    </row>
    <row r="2148" spans="1:5">
      <c r="A2148" s="139"/>
      <c r="B2148" s="139"/>
      <c r="C2148" s="139"/>
      <c r="E2148" s="139"/>
    </row>
    <row r="2149" spans="1:5">
      <c r="A2149" s="139"/>
      <c r="B2149" s="139"/>
      <c r="C2149" s="139"/>
      <c r="E2149" s="139"/>
    </row>
    <row r="2150" spans="1:5">
      <c r="A2150" s="139"/>
      <c r="B2150" s="139"/>
      <c r="C2150" s="139"/>
      <c r="E2150" s="139"/>
    </row>
    <row r="2151" spans="1:5">
      <c r="A2151" s="139"/>
      <c r="B2151" s="139"/>
      <c r="C2151" s="139"/>
      <c r="E2151" s="139"/>
    </row>
    <row r="2152" spans="1:5">
      <c r="A2152" s="139"/>
      <c r="B2152" s="139"/>
      <c r="C2152" s="139"/>
      <c r="E2152" s="139"/>
    </row>
    <row r="2153" spans="1:5">
      <c r="A2153" s="139"/>
      <c r="B2153" s="139"/>
      <c r="C2153" s="139"/>
      <c r="E2153" s="139"/>
    </row>
    <row r="2154" spans="1:5">
      <c r="A2154" s="139"/>
      <c r="B2154" s="139"/>
      <c r="C2154" s="139"/>
      <c r="E2154" s="139"/>
    </row>
    <row r="2155" spans="1:5">
      <c r="A2155" s="139"/>
      <c r="B2155" s="139"/>
      <c r="C2155" s="139"/>
      <c r="E2155" s="139"/>
    </row>
    <row r="2156" spans="1:5">
      <c r="A2156" s="139"/>
      <c r="B2156" s="139"/>
      <c r="C2156" s="139"/>
      <c r="E2156" s="139"/>
    </row>
    <row r="2157" spans="1:5">
      <c r="A2157" s="139"/>
      <c r="B2157" s="139"/>
      <c r="C2157" s="139"/>
      <c r="E2157" s="139"/>
    </row>
    <row r="2158" spans="1:5">
      <c r="A2158" s="139"/>
      <c r="B2158" s="139"/>
      <c r="C2158" s="139"/>
      <c r="E2158" s="139"/>
    </row>
    <row r="2159" spans="1:5">
      <c r="A2159" s="139"/>
      <c r="B2159" s="139"/>
      <c r="C2159" s="139"/>
      <c r="E2159" s="139"/>
    </row>
    <row r="2160" spans="1:5">
      <c r="A2160" s="139"/>
      <c r="B2160" s="139"/>
      <c r="C2160" s="139"/>
      <c r="E2160" s="139"/>
    </row>
    <row r="2161" spans="1:5">
      <c r="A2161" s="139"/>
      <c r="B2161" s="139"/>
      <c r="C2161" s="139"/>
      <c r="E2161" s="139"/>
    </row>
    <row r="2162" spans="1:5">
      <c r="A2162" s="139"/>
      <c r="B2162" s="139"/>
      <c r="C2162" s="139"/>
      <c r="E2162" s="139"/>
    </row>
    <row r="2163" spans="1:5">
      <c r="A2163" s="139"/>
      <c r="B2163" s="139"/>
      <c r="C2163" s="139"/>
      <c r="E2163" s="139"/>
    </row>
    <row r="2164" spans="1:5">
      <c r="A2164" s="139"/>
      <c r="B2164" s="139"/>
      <c r="C2164" s="139"/>
      <c r="E2164" s="139"/>
    </row>
    <row r="2165" spans="1:5">
      <c r="A2165" s="139"/>
      <c r="B2165" s="139"/>
      <c r="C2165" s="139"/>
      <c r="E2165" s="139"/>
    </row>
    <row r="2166" spans="1:5">
      <c r="A2166" s="139"/>
      <c r="B2166" s="139"/>
      <c r="C2166" s="139"/>
      <c r="E2166" s="139"/>
    </row>
    <row r="2167" spans="1:5">
      <c r="A2167" s="139"/>
      <c r="B2167" s="139"/>
      <c r="C2167" s="139"/>
      <c r="E2167" s="139"/>
    </row>
    <row r="2168" spans="1:5">
      <c r="A2168" s="139"/>
      <c r="B2168" s="139"/>
      <c r="C2168" s="139"/>
      <c r="E2168" s="139"/>
    </row>
    <row r="2169" spans="1:5">
      <c r="A2169" s="139"/>
      <c r="B2169" s="139"/>
      <c r="C2169" s="139"/>
      <c r="E2169" s="139"/>
    </row>
    <row r="2170" spans="1:5">
      <c r="A2170" s="139"/>
      <c r="B2170" s="139"/>
      <c r="C2170" s="139"/>
      <c r="E2170" s="139"/>
    </row>
    <row r="2171" spans="1:5">
      <c r="A2171" s="139"/>
      <c r="B2171" s="139"/>
      <c r="C2171" s="139"/>
      <c r="E2171" s="139"/>
    </row>
    <row r="2172" spans="1:5">
      <c r="A2172" s="139"/>
      <c r="B2172" s="139"/>
      <c r="C2172" s="139"/>
      <c r="E2172" s="139"/>
    </row>
    <row r="2173" spans="1:5">
      <c r="A2173" s="139"/>
      <c r="B2173" s="139"/>
      <c r="C2173" s="139"/>
      <c r="E2173" s="139"/>
    </row>
    <row r="2174" spans="1:5">
      <c r="A2174" s="139"/>
      <c r="B2174" s="139"/>
      <c r="C2174" s="139"/>
      <c r="E2174" s="139"/>
    </row>
    <row r="2175" spans="1:5">
      <c r="A2175" s="139"/>
      <c r="B2175" s="139"/>
      <c r="C2175" s="139"/>
      <c r="E2175" s="139"/>
    </row>
    <row r="2176" spans="1:5">
      <c r="A2176" s="139"/>
      <c r="B2176" s="139"/>
      <c r="C2176" s="139"/>
      <c r="E2176" s="139"/>
    </row>
    <row r="2177" spans="1:5">
      <c r="A2177" s="139"/>
      <c r="B2177" s="139"/>
      <c r="C2177" s="139"/>
      <c r="E2177" s="139"/>
    </row>
    <row r="2178" spans="1:5">
      <c r="A2178" s="139"/>
      <c r="B2178" s="139"/>
      <c r="C2178" s="139"/>
      <c r="E2178" s="139"/>
    </row>
    <row r="2179" spans="1:5">
      <c r="A2179" s="139"/>
      <c r="B2179" s="139"/>
      <c r="C2179" s="139"/>
      <c r="E2179" s="139"/>
    </row>
    <row r="2180" spans="1:5">
      <c r="A2180" s="139"/>
      <c r="B2180" s="139"/>
      <c r="C2180" s="139"/>
      <c r="E2180" s="139"/>
    </row>
    <row r="2181" spans="1:5">
      <c r="A2181" s="139"/>
      <c r="B2181" s="139"/>
      <c r="C2181" s="139"/>
      <c r="E2181" s="139"/>
    </row>
    <row r="2182" spans="1:5">
      <c r="A2182" s="139"/>
      <c r="B2182" s="139"/>
      <c r="C2182" s="139"/>
      <c r="E2182" s="139"/>
    </row>
    <row r="2183" spans="1:5">
      <c r="A2183" s="139"/>
      <c r="B2183" s="139"/>
      <c r="C2183" s="139"/>
      <c r="E2183" s="139"/>
    </row>
    <row r="2184" spans="1:5">
      <c r="A2184" s="139"/>
      <c r="B2184" s="139"/>
      <c r="C2184" s="139"/>
      <c r="E2184" s="139"/>
    </row>
    <row r="2185" spans="1:5">
      <c r="A2185" s="139"/>
      <c r="B2185" s="139"/>
      <c r="C2185" s="139"/>
      <c r="E2185" s="139"/>
    </row>
    <row r="2186" spans="1:5">
      <c r="A2186" s="139"/>
      <c r="B2186" s="139"/>
      <c r="C2186" s="139"/>
      <c r="E2186" s="139"/>
    </row>
    <row r="2187" spans="1:5">
      <c r="A2187" s="139"/>
      <c r="B2187" s="139"/>
      <c r="C2187" s="139"/>
      <c r="E2187" s="139"/>
    </row>
    <row r="2188" spans="1:5">
      <c r="A2188" s="139"/>
      <c r="B2188" s="139"/>
      <c r="C2188" s="139"/>
      <c r="E2188" s="139"/>
    </row>
    <row r="2189" spans="1:5">
      <c r="A2189" s="139"/>
      <c r="B2189" s="139"/>
      <c r="C2189" s="139"/>
      <c r="E2189" s="139"/>
    </row>
    <row r="2190" spans="1:5">
      <c r="A2190" s="139"/>
      <c r="B2190" s="139"/>
      <c r="C2190" s="139"/>
      <c r="E2190" s="139"/>
    </row>
    <row r="2191" spans="1:5">
      <c r="A2191" s="139"/>
      <c r="B2191" s="139"/>
      <c r="C2191" s="139"/>
      <c r="E2191" s="139"/>
    </row>
    <row r="2192" spans="1:5">
      <c r="A2192" s="139"/>
      <c r="B2192" s="139"/>
      <c r="C2192" s="139"/>
      <c r="E2192" s="139"/>
    </row>
    <row r="2193" spans="1:5">
      <c r="A2193" s="139"/>
      <c r="B2193" s="139"/>
      <c r="C2193" s="139"/>
      <c r="E2193" s="139"/>
    </row>
    <row r="2194" spans="1:5">
      <c r="A2194" s="139"/>
      <c r="B2194" s="139"/>
      <c r="C2194" s="139"/>
      <c r="E2194" s="139"/>
    </row>
    <row r="2195" spans="1:5">
      <c r="A2195" s="139"/>
      <c r="B2195" s="139"/>
      <c r="C2195" s="139"/>
      <c r="E2195" s="139"/>
    </row>
    <row r="2196" spans="1:5">
      <c r="A2196" s="139"/>
      <c r="B2196" s="139"/>
      <c r="C2196" s="139"/>
      <c r="E2196" s="139"/>
    </row>
    <row r="2197" spans="1:5">
      <c r="A2197" s="139"/>
      <c r="B2197" s="139"/>
      <c r="C2197" s="139"/>
      <c r="E2197" s="139"/>
    </row>
    <row r="2198" spans="1:5">
      <c r="A2198" s="139"/>
      <c r="B2198" s="139"/>
      <c r="C2198" s="139"/>
      <c r="E2198" s="139"/>
    </row>
    <row r="2199" spans="1:5">
      <c r="A2199" s="139"/>
      <c r="B2199" s="139"/>
      <c r="C2199" s="139"/>
      <c r="E2199" s="139"/>
    </row>
    <row r="2200" spans="1:5">
      <c r="A2200" s="139"/>
      <c r="B2200" s="139"/>
      <c r="C2200" s="139"/>
      <c r="E2200" s="139"/>
    </row>
    <row r="2201" spans="1:5">
      <c r="A2201" s="139"/>
      <c r="B2201" s="139"/>
      <c r="C2201" s="139"/>
      <c r="E2201" s="139"/>
    </row>
    <row r="2202" spans="1:5">
      <c r="A2202" s="139"/>
      <c r="B2202" s="139"/>
      <c r="C2202" s="139"/>
      <c r="E2202" s="139"/>
    </row>
    <row r="2203" spans="1:5">
      <c r="A2203" s="139"/>
      <c r="B2203" s="139"/>
      <c r="C2203" s="139"/>
      <c r="E2203" s="139"/>
    </row>
    <row r="2204" spans="1:5">
      <c r="A2204" s="139"/>
      <c r="B2204" s="139"/>
      <c r="C2204" s="139"/>
      <c r="E2204" s="139"/>
    </row>
    <row r="2205" spans="1:5">
      <c r="A2205" s="139"/>
      <c r="B2205" s="139"/>
      <c r="C2205" s="139"/>
      <c r="E2205" s="139"/>
    </row>
    <row r="2206" spans="1:5">
      <c r="A2206" s="139"/>
      <c r="B2206" s="139"/>
      <c r="C2206" s="139"/>
      <c r="E2206" s="139"/>
    </row>
    <row r="2207" spans="1:5">
      <c r="A2207" s="139"/>
      <c r="B2207" s="139"/>
      <c r="C2207" s="139"/>
      <c r="E2207" s="139"/>
    </row>
    <row r="2208" spans="1:5">
      <c r="A2208" s="139"/>
      <c r="B2208" s="139"/>
      <c r="C2208" s="139"/>
      <c r="E2208" s="139"/>
    </row>
    <row r="2209" spans="1:5">
      <c r="A2209" s="139"/>
      <c r="B2209" s="139"/>
      <c r="C2209" s="139"/>
      <c r="E2209" s="139"/>
    </row>
    <row r="2210" spans="1:5">
      <c r="A2210" s="139"/>
      <c r="B2210" s="139"/>
      <c r="C2210" s="139"/>
      <c r="E2210" s="139"/>
    </row>
    <row r="2211" spans="1:5">
      <c r="A2211" s="139"/>
      <c r="B2211" s="139"/>
      <c r="C2211" s="139"/>
      <c r="E2211" s="139"/>
    </row>
    <row r="2212" spans="1:5">
      <c r="A2212" s="139"/>
      <c r="B2212" s="139"/>
      <c r="C2212" s="139"/>
      <c r="E2212" s="139"/>
    </row>
    <row r="2213" spans="1:5">
      <c r="A2213" s="139"/>
      <c r="B2213" s="139"/>
      <c r="C2213" s="139"/>
      <c r="E2213" s="139"/>
    </row>
    <row r="2214" spans="1:5">
      <c r="A2214" s="139"/>
      <c r="B2214" s="139"/>
      <c r="C2214" s="139"/>
      <c r="E2214" s="139"/>
    </row>
    <row r="2215" spans="1:5">
      <c r="A2215" s="139"/>
      <c r="B2215" s="139"/>
      <c r="C2215" s="139"/>
      <c r="E2215" s="139"/>
    </row>
    <row r="2216" spans="1:5">
      <c r="A2216" s="139"/>
      <c r="B2216" s="139"/>
      <c r="C2216" s="139"/>
      <c r="E2216" s="139"/>
    </row>
    <row r="2217" spans="1:5">
      <c r="A2217" s="139"/>
      <c r="B2217" s="139"/>
      <c r="C2217" s="139"/>
      <c r="E2217" s="139"/>
    </row>
    <row r="2218" spans="1:5">
      <c r="A2218" s="139"/>
      <c r="B2218" s="139"/>
      <c r="C2218" s="139"/>
      <c r="E2218" s="139"/>
    </row>
    <row r="2219" spans="1:5">
      <c r="A2219" s="139"/>
      <c r="B2219" s="139"/>
      <c r="C2219" s="139"/>
      <c r="E2219" s="139"/>
    </row>
    <row r="2220" spans="1:5">
      <c r="A2220" s="139"/>
      <c r="B2220" s="139"/>
      <c r="C2220" s="139"/>
      <c r="E2220" s="139"/>
    </row>
    <row r="2221" spans="1:5">
      <c r="A2221" s="139"/>
      <c r="B2221" s="139"/>
      <c r="C2221" s="139"/>
      <c r="E2221" s="139"/>
    </row>
    <row r="2222" spans="1:5">
      <c r="A2222" s="139"/>
      <c r="B2222" s="139"/>
      <c r="C2222" s="139"/>
      <c r="E2222" s="139"/>
    </row>
    <row r="2223" spans="1:5">
      <c r="A2223" s="139"/>
      <c r="B2223" s="139"/>
      <c r="C2223" s="139"/>
      <c r="E2223" s="139"/>
    </row>
    <row r="2224" spans="1:5">
      <c r="A2224" s="139"/>
      <c r="B2224" s="139"/>
      <c r="C2224" s="139"/>
      <c r="E2224" s="139"/>
    </row>
    <row r="2225" spans="1:5">
      <c r="A2225" s="139"/>
      <c r="B2225" s="139"/>
      <c r="C2225" s="139"/>
      <c r="E2225" s="139"/>
    </row>
    <row r="2226" spans="1:5">
      <c r="A2226" s="139"/>
      <c r="B2226" s="139"/>
      <c r="C2226" s="139"/>
      <c r="E2226" s="139"/>
    </row>
    <row r="2227" spans="1:5">
      <c r="A2227" s="139"/>
      <c r="B2227" s="139"/>
      <c r="C2227" s="139"/>
      <c r="E2227" s="139"/>
    </row>
    <row r="2228" spans="1:5">
      <c r="A2228" s="139"/>
      <c r="B2228" s="139"/>
      <c r="C2228" s="139"/>
      <c r="E2228" s="139"/>
    </row>
    <row r="2229" spans="1:5">
      <c r="A2229" s="139"/>
      <c r="B2229" s="139"/>
      <c r="C2229" s="139"/>
      <c r="E2229" s="139"/>
    </row>
    <row r="2230" spans="1:5">
      <c r="A2230" s="139"/>
      <c r="B2230" s="139"/>
      <c r="C2230" s="139"/>
      <c r="E2230" s="139"/>
    </row>
    <row r="2231" spans="1:5">
      <c r="A2231" s="139"/>
      <c r="B2231" s="139"/>
      <c r="C2231" s="139"/>
      <c r="E2231" s="139"/>
    </row>
    <row r="2232" spans="1:5">
      <c r="A2232" s="139"/>
      <c r="B2232" s="139"/>
      <c r="C2232" s="139"/>
      <c r="E2232" s="139"/>
    </row>
    <row r="2233" spans="1:5">
      <c r="A2233" s="139"/>
      <c r="B2233" s="139"/>
      <c r="C2233" s="139"/>
      <c r="E2233" s="139"/>
    </row>
    <row r="2234" spans="1:5">
      <c r="A2234" s="139"/>
      <c r="B2234" s="139"/>
      <c r="C2234" s="139"/>
      <c r="E2234" s="139"/>
    </row>
    <row r="2235" spans="1:5">
      <c r="A2235" s="139"/>
      <c r="B2235" s="139"/>
      <c r="C2235" s="139"/>
      <c r="E2235" s="139"/>
    </row>
    <row r="2236" spans="1:5">
      <c r="A2236" s="139"/>
      <c r="B2236" s="139"/>
      <c r="C2236" s="139"/>
      <c r="E2236" s="139"/>
    </row>
    <row r="2237" spans="1:5">
      <c r="A2237" s="139"/>
      <c r="B2237" s="139"/>
      <c r="C2237" s="139"/>
      <c r="E2237" s="139"/>
    </row>
    <row r="2238" spans="1:5">
      <c r="A2238" s="139"/>
      <c r="B2238" s="139"/>
      <c r="C2238" s="139"/>
      <c r="E2238" s="139"/>
    </row>
    <row r="2239" spans="1:5">
      <c r="A2239" s="139"/>
      <c r="B2239" s="139"/>
      <c r="C2239" s="139"/>
      <c r="E2239" s="139"/>
    </row>
    <row r="2240" spans="1:5">
      <c r="A2240" s="139"/>
      <c r="B2240" s="139"/>
      <c r="C2240" s="139"/>
      <c r="E2240" s="139"/>
    </row>
    <row r="2241" spans="1:5">
      <c r="A2241" s="139"/>
      <c r="B2241" s="139"/>
      <c r="C2241" s="139"/>
      <c r="E2241" s="139"/>
    </row>
    <row r="2242" spans="1:5">
      <c r="A2242" s="139"/>
      <c r="B2242" s="139"/>
      <c r="C2242" s="139"/>
      <c r="E2242" s="139"/>
    </row>
    <row r="2243" spans="1:5">
      <c r="A2243" s="139"/>
      <c r="B2243" s="139"/>
      <c r="C2243" s="139"/>
      <c r="E2243" s="139"/>
    </row>
    <row r="2244" spans="1:5">
      <c r="A2244" s="139"/>
      <c r="B2244" s="139"/>
      <c r="C2244" s="139"/>
      <c r="E2244" s="139"/>
    </row>
    <row r="2245" spans="1:5">
      <c r="A2245" s="139"/>
      <c r="B2245" s="139"/>
      <c r="C2245" s="139"/>
      <c r="E2245" s="139"/>
    </row>
    <row r="2246" spans="1:5">
      <c r="A2246" s="139"/>
      <c r="B2246" s="139"/>
      <c r="C2246" s="139"/>
      <c r="E2246" s="139"/>
    </row>
    <row r="2247" spans="1:5">
      <c r="A2247" s="139"/>
      <c r="B2247" s="139"/>
      <c r="C2247" s="139"/>
      <c r="E2247" s="139"/>
    </row>
    <row r="2248" spans="1:5">
      <c r="A2248" s="139"/>
      <c r="B2248" s="139"/>
      <c r="C2248" s="139"/>
      <c r="E2248" s="139"/>
    </row>
    <row r="2249" spans="1:5">
      <c r="A2249" s="139"/>
      <c r="B2249" s="139"/>
      <c r="C2249" s="139"/>
      <c r="E2249" s="139"/>
    </row>
    <row r="2250" spans="1:5">
      <c r="A2250" s="139"/>
      <c r="B2250" s="139"/>
      <c r="C2250" s="139"/>
      <c r="E2250" s="139"/>
    </row>
    <row r="2251" spans="1:5">
      <c r="A2251" s="139"/>
      <c r="B2251" s="139"/>
      <c r="C2251" s="139"/>
      <c r="E2251" s="139"/>
    </row>
    <row r="2252" spans="1:5">
      <c r="A2252" s="139"/>
      <c r="B2252" s="139"/>
      <c r="C2252" s="139"/>
      <c r="E2252" s="139"/>
    </row>
    <row r="2253" spans="1:5">
      <c r="A2253" s="139"/>
      <c r="B2253" s="139"/>
      <c r="C2253" s="139"/>
      <c r="E2253" s="139"/>
    </row>
    <row r="2254" spans="1:5">
      <c r="A2254" s="139"/>
      <c r="B2254" s="139"/>
      <c r="C2254" s="139"/>
      <c r="E2254" s="139"/>
    </row>
    <row r="2255" spans="1:5">
      <c r="A2255" s="139"/>
      <c r="B2255" s="139"/>
      <c r="C2255" s="139"/>
      <c r="E2255" s="139"/>
    </row>
    <row r="2256" spans="1:5">
      <c r="A2256" s="139"/>
      <c r="B2256" s="139"/>
      <c r="C2256" s="139"/>
      <c r="E2256" s="139"/>
    </row>
    <row r="2257" spans="1:5">
      <c r="A2257" s="139"/>
      <c r="B2257" s="139"/>
      <c r="C2257" s="139"/>
      <c r="E2257" s="139"/>
    </row>
    <row r="2258" spans="1:5">
      <c r="A2258" s="139"/>
      <c r="B2258" s="139"/>
      <c r="C2258" s="139"/>
      <c r="E2258" s="139"/>
    </row>
    <row r="2259" spans="1:5">
      <c r="A2259" s="139"/>
      <c r="B2259" s="139"/>
      <c r="C2259" s="139"/>
      <c r="E2259" s="139"/>
    </row>
    <row r="2260" spans="1:5">
      <c r="A2260" s="139"/>
      <c r="B2260" s="139"/>
      <c r="C2260" s="139"/>
      <c r="E2260" s="139"/>
    </row>
    <row r="2261" spans="1:5">
      <c r="A2261" s="139"/>
      <c r="B2261" s="139"/>
      <c r="C2261" s="139"/>
      <c r="E2261" s="139"/>
    </row>
    <row r="2262" spans="1:5">
      <c r="A2262" s="139"/>
      <c r="B2262" s="139"/>
      <c r="C2262" s="139"/>
      <c r="E2262" s="139"/>
    </row>
    <row r="2263" spans="1:5">
      <c r="A2263" s="139"/>
      <c r="B2263" s="139"/>
      <c r="C2263" s="139"/>
      <c r="E2263" s="139"/>
    </row>
    <row r="2264" spans="1:5">
      <c r="A2264" s="139"/>
      <c r="B2264" s="139"/>
      <c r="C2264" s="139"/>
      <c r="E2264" s="139"/>
    </row>
    <row r="2265" spans="1:5">
      <c r="A2265" s="139"/>
      <c r="B2265" s="139"/>
      <c r="C2265" s="139"/>
      <c r="E2265" s="139"/>
    </row>
    <row r="2266" spans="1:5">
      <c r="A2266" s="139"/>
      <c r="B2266" s="139"/>
      <c r="C2266" s="139"/>
      <c r="E2266" s="139"/>
    </row>
    <row r="2267" spans="1:5">
      <c r="A2267" s="139"/>
      <c r="B2267" s="139"/>
      <c r="C2267" s="139"/>
      <c r="E2267" s="139"/>
    </row>
    <row r="2268" spans="1:5">
      <c r="A2268" s="139"/>
      <c r="B2268" s="139"/>
      <c r="C2268" s="139"/>
      <c r="E2268" s="139"/>
    </row>
    <row r="2269" spans="1:5">
      <c r="A2269" s="139"/>
      <c r="B2269" s="139"/>
      <c r="C2269" s="139"/>
      <c r="E2269" s="139"/>
    </row>
    <row r="2270" spans="1:5">
      <c r="A2270" s="139"/>
      <c r="B2270" s="139"/>
      <c r="C2270" s="139"/>
      <c r="E2270" s="139"/>
    </row>
    <row r="2271" spans="1:5">
      <c r="A2271" s="139"/>
      <c r="B2271" s="139"/>
      <c r="C2271" s="139"/>
      <c r="E2271" s="139"/>
    </row>
    <row r="2272" spans="1:5">
      <c r="A2272" s="139"/>
      <c r="B2272" s="139"/>
      <c r="C2272" s="139"/>
      <c r="E2272" s="139"/>
    </row>
    <row r="2273" spans="1:5">
      <c r="A2273" s="139"/>
      <c r="B2273" s="139"/>
      <c r="C2273" s="139"/>
      <c r="E2273" s="139"/>
    </row>
    <row r="2274" spans="1:5">
      <c r="A2274" s="139"/>
      <c r="B2274" s="139"/>
      <c r="C2274" s="139"/>
      <c r="E2274" s="139"/>
    </row>
    <row r="2275" spans="1:5">
      <c r="A2275" s="139"/>
      <c r="B2275" s="139"/>
      <c r="C2275" s="139"/>
      <c r="E2275" s="139"/>
    </row>
    <row r="2276" spans="1:5">
      <c r="A2276" s="139"/>
      <c r="B2276" s="139"/>
      <c r="C2276" s="139"/>
      <c r="E2276" s="139"/>
    </row>
    <row r="2277" spans="1:5">
      <c r="A2277" s="139"/>
      <c r="B2277" s="139"/>
      <c r="C2277" s="139"/>
      <c r="E2277" s="139"/>
    </row>
    <row r="2278" spans="1:5">
      <c r="A2278" s="139"/>
      <c r="B2278" s="139"/>
      <c r="C2278" s="139"/>
      <c r="E2278" s="139"/>
    </row>
    <row r="2279" spans="1:5">
      <c r="A2279" s="139"/>
      <c r="B2279" s="139"/>
      <c r="C2279" s="139"/>
      <c r="E2279" s="139"/>
    </row>
    <row r="2280" spans="1:5">
      <c r="A2280" s="139"/>
      <c r="B2280" s="139"/>
      <c r="C2280" s="139"/>
      <c r="E2280" s="139"/>
    </row>
    <row r="2281" spans="1:5">
      <c r="A2281" s="139"/>
      <c r="B2281" s="139"/>
      <c r="C2281" s="139"/>
      <c r="E2281" s="139"/>
    </row>
    <row r="2282" spans="1:5">
      <c r="A2282" s="139"/>
      <c r="B2282" s="139"/>
      <c r="C2282" s="139"/>
      <c r="E2282" s="139"/>
    </row>
    <row r="2283" spans="1:5">
      <c r="A2283" s="139"/>
      <c r="B2283" s="139"/>
      <c r="C2283" s="139"/>
      <c r="E2283" s="139"/>
    </row>
    <row r="2284" spans="1:5">
      <c r="A2284" s="139"/>
      <c r="B2284" s="139"/>
      <c r="C2284" s="139"/>
      <c r="E2284" s="139"/>
    </row>
    <row r="2285" spans="1:5">
      <c r="A2285" s="139"/>
      <c r="B2285" s="139"/>
      <c r="C2285" s="139"/>
      <c r="E2285" s="139"/>
    </row>
    <row r="2286" spans="1:5">
      <c r="A2286" s="139"/>
      <c r="B2286" s="139"/>
      <c r="C2286" s="139"/>
      <c r="E2286" s="139"/>
    </row>
    <row r="2287" spans="1:5">
      <c r="A2287" s="139"/>
      <c r="B2287" s="139"/>
      <c r="C2287" s="139"/>
      <c r="E2287" s="139"/>
    </row>
    <row r="2288" spans="1:5">
      <c r="A2288" s="139"/>
      <c r="B2288" s="139"/>
      <c r="C2288" s="139"/>
      <c r="E2288" s="139"/>
    </row>
    <row r="2289" spans="1:5">
      <c r="A2289" s="139"/>
      <c r="B2289" s="139"/>
      <c r="C2289" s="139"/>
      <c r="E2289" s="139"/>
    </row>
    <row r="2290" spans="1:5">
      <c r="A2290" s="139"/>
      <c r="B2290" s="139"/>
      <c r="C2290" s="139"/>
      <c r="E2290" s="139"/>
    </row>
    <row r="2291" spans="1:5">
      <c r="A2291" s="139"/>
      <c r="B2291" s="139"/>
      <c r="C2291" s="139"/>
      <c r="E2291" s="139"/>
    </row>
    <row r="2292" spans="1:5">
      <c r="A2292" s="139"/>
      <c r="B2292" s="139"/>
      <c r="C2292" s="139"/>
      <c r="E2292" s="139"/>
    </row>
    <row r="2293" spans="1:5">
      <c r="A2293" s="139"/>
      <c r="B2293" s="139"/>
      <c r="C2293" s="139"/>
      <c r="E2293" s="139"/>
    </row>
    <row r="2294" spans="1:5">
      <c r="A2294" s="139"/>
      <c r="B2294" s="139"/>
      <c r="C2294" s="139"/>
      <c r="E2294" s="139"/>
    </row>
    <row r="2295" spans="1:5">
      <c r="A2295" s="139"/>
    </row>
  </sheetData>
  <mergeCells count="30">
    <mergeCell ref="C442:D442"/>
    <mergeCell ref="I442:K442"/>
    <mergeCell ref="C443:D443"/>
    <mergeCell ref="I443:K443"/>
    <mergeCell ref="C444:D444"/>
    <mergeCell ref="A21:C21"/>
    <mergeCell ref="B92:C92"/>
    <mergeCell ref="B93:C93"/>
    <mergeCell ref="A426:C426"/>
    <mergeCell ref="C440:K440"/>
    <mergeCell ref="C441:D441"/>
    <mergeCell ref="I441:K441"/>
    <mergeCell ref="J15:J18"/>
    <mergeCell ref="K15:K18"/>
    <mergeCell ref="L15:L18"/>
    <mergeCell ref="F16:F18"/>
    <mergeCell ref="G16:G17"/>
    <mergeCell ref="A19:C19"/>
    <mergeCell ref="A15:C18"/>
    <mergeCell ref="D15:D18"/>
    <mergeCell ref="E15:E17"/>
    <mergeCell ref="F15:G15"/>
    <mergeCell ref="H15:H17"/>
    <mergeCell ref="I15:I18"/>
    <mergeCell ref="A1:G1"/>
    <mergeCell ref="A8:L8"/>
    <mergeCell ref="A9:L9"/>
    <mergeCell ref="C11:J11"/>
    <mergeCell ref="C12:J12"/>
    <mergeCell ref="C14:J1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2018-02-15T10:40:23Z</dcterms:modified>
</cp:coreProperties>
</file>