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165" windowWidth="15180" windowHeight="12675"/>
  </bookViews>
  <sheets>
    <sheet name="PAAP_achizitii dir_2024" sheetId="5" r:id="rId1"/>
    <sheet name="PAAP 2024_Anexa 2" sheetId="8" r:id="rId2"/>
  </sheets>
  <definedNames>
    <definedName name="_xlnm.Print_Titles" localSheetId="0">'PAAP_achizitii dir_2024'!$12:$13</definedName>
  </definedNames>
  <calcPr calcId="125725"/>
</workbook>
</file>

<file path=xl/calcChain.xml><?xml version="1.0" encoding="utf-8"?>
<calcChain xmlns="http://schemas.openxmlformats.org/spreadsheetml/2006/main">
  <c r="E74" i="5"/>
  <c r="E21" i="8"/>
  <c r="D21" i="5" l="1"/>
  <c r="D54"/>
  <c r="D66"/>
  <c r="D20" i="8"/>
  <c r="D73" i="5"/>
  <c r="D71"/>
  <c r="D69"/>
  <c r="D16" i="8"/>
  <c r="D18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D21" i="8" l="1"/>
  <c r="D74" i="5"/>
  <c r="A40"/>
  <c r="A41" s="1"/>
  <c r="A42" s="1"/>
  <c r="A43" s="1"/>
  <c r="A44" s="1"/>
  <c r="A45" s="1"/>
  <c r="A46" s="1"/>
  <c r="A47" s="1"/>
  <c r="A48" s="1"/>
  <c r="A49" s="1"/>
  <c r="A50" s="1"/>
  <c r="A51" s="1"/>
  <c r="A52" s="1"/>
  <c r="A23"/>
  <c r="A24" s="1"/>
  <c r="A26" s="1"/>
  <c r="A27" s="1"/>
  <c r="A29" s="1"/>
</calcChain>
</file>

<file path=xl/sharedStrings.xml><?xml version="1.0" encoding="utf-8"?>
<sst xmlns="http://schemas.openxmlformats.org/spreadsheetml/2006/main" count="287" uniqueCount="153">
  <si>
    <t>APROB,</t>
  </si>
  <si>
    <t>Avizat,</t>
  </si>
  <si>
    <t>ŞEF SERVICIU E.R.U.A.I.</t>
  </si>
  <si>
    <t>CARMEN ASĂNDOAEI</t>
  </si>
  <si>
    <t>Nr. crt.</t>
  </si>
  <si>
    <t xml:space="preserve">Cod CPV
</t>
  </si>
  <si>
    <t>Sursa de finantare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</si>
  <si>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</si>
  <si>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</si>
  <si>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</si>
  <si>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</si>
  <si>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</si>
  <si>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</si>
  <si>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</si>
  <si>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</si>
  <si>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</si>
  <si>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</si>
  <si>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</si>
  <si>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</si>
  <si>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</si>
  <si>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</si>
  <si>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</si>
  <si>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</si>
  <si>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</si>
  <si>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</si>
  <si>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</si>
  <si>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</si>
  <si>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</si>
  <si>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</si>
  <si>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</si>
  <si>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</si>
  <si>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</si>
  <si>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</si>
  <si>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</si>
  <si>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</si>
  <si>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</si>
  <si>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</si>
  <si>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</si>
  <si>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</si>
  <si>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</si>
  <si>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</si>
  <si>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</si>
  <si>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</si>
  <si>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</si>
  <si>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</si>
  <si>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</si>
  <si>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</si>
  <si>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</si>
  <si>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</si>
  <si>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</si>
  <si>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</si>
  <si>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</si>
  <si>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</si>
  <si>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</si>
  <si>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</si>
  <si>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</si>
  <si>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</si>
  <si>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</si>
  <si>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</si>
  <si>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</si>
  <si>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</si>
  <si>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</si>
  <si>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</si>
  <si>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</si>
  <si>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</si>
  <si>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</si>
  <si>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</si>
  <si>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</si>
  <si>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</si>
  <si>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</si>
  <si>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</si>
  <si>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</si>
  <si>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</si>
  <si>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</si>
  <si>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</si>
  <si>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</si>
  <si>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</si>
  <si>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>COD CPV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</si>
  <si>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</si>
  <si>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</si>
  <si>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</si>
  <si>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</si>
  <si>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</si>
  <si>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</si>
  <si>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</si>
  <si>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</si>
  <si>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</si>
  <si>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</si>
  <si>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</si>
  <si>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</si>
  <si>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</si>
  <si>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</si>
  <si>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</si>
  <si>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</si>
  <si>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</si>
  <si>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</si>
  <si>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</si>
  <si>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</si>
  <si>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</si>
  <si>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</si>
  <si>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</si>
  <si>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</si>
  <si>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</si>
  <si>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</si>
  <si>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</si>
  <si>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</si>
  <si>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</si>
  <si>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</si>
  <si>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</si>
  <si>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</si>
  <si>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</si>
  <si>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</si>
  <si>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</si>
  <si>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71630000-3 - SERVICII DE INSPECȚIE ȘI TESTARE TEHNICĂ 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</si>
  <si>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</si>
  <si>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</si>
  <si>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</si>
  <si>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</si>
  <si>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</si>
  <si>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</si>
  <si>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</si>
  <si>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Consilier Achizitii Publice</t>
  </si>
  <si>
    <t xml:space="preserve">  INSPECTOR ŞEF</t>
  </si>
  <si>
    <t>procedura proprie</t>
  </si>
  <si>
    <t>online/offline</t>
  </si>
  <si>
    <t>ANEXA 2</t>
  </si>
  <si>
    <t>online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</si>
  <si>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</si>
  <si>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</si>
  <si>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ANEXA 1</t>
  </si>
  <si>
    <t>nu sunt purtatoare de TVA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</si>
  <si>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</si>
  <si>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</si>
  <si>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</si>
  <si>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</si>
  <si>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</si>
  <si>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</si>
  <si>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</si>
  <si>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</si>
  <si>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</si>
  <si>
    <t>MATERIALE CURĂŢENIE</t>
  </si>
  <si>
    <t>SERVICII DE ÎNTREŢINERE A FOTOCOPIATOARELOR ŞI IMPRIMANTELOR, TONERE</t>
  </si>
  <si>
    <t>Valoarea contractului / acordului - cadru</t>
  </si>
  <si>
    <t>PROGRAMUL  ANUAL INIȚIAL AL  ACHIZIŢIILOR PUBLICE AN 2024</t>
  </si>
  <si>
    <t>Valoarea estimată a achiziției directe</t>
  </si>
  <si>
    <t>Obiectul achiziției directe</t>
  </si>
  <si>
    <t>Lei, fără TVA</t>
  </si>
  <si>
    <t>Sursa de finanțare</t>
  </si>
  <si>
    <t>Data(luna) estimată pentru inițiere</t>
  </si>
  <si>
    <t>Data estimată pentru finalizare</t>
  </si>
  <si>
    <t>Observații</t>
  </si>
  <si>
    <t xml:space="preserve">NR. 329/09.01.2024      </t>
  </si>
  <si>
    <t xml:space="preserve">NR. 329 /09.01.2024     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</si>
</sst>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/>
    <xf numFmtId="4" fontId="9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3" fillId="0" borderId="0" xfId="0" quotePrefix="1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 applyFill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4" fontId="8" fillId="0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horizontal="center" vertical="center" wrapText="1"/>
    </xf>
    <xf numFmtId="17" fontId="3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4" fontId="3" fillId="0" borderId="38" xfId="0" applyNumberFormat="1" applyFont="1" applyFill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4" fontId="3" fillId="0" borderId="44" xfId="0" applyNumberFormat="1" applyFont="1" applyFill="1" applyBorder="1" applyAlignment="1">
      <alignment horizontal="center" vertical="center" wrapText="1"/>
    </xf>
    <xf numFmtId="14" fontId="3" fillId="0" borderId="44" xfId="0" applyNumberFormat="1" applyFont="1" applyFill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154781</xdr:rowOff>
    </xdr:from>
    <xdr:to>
      <xdr:col>1</xdr:col>
      <xdr:colOff>488156</xdr:colOff>
      <xdr:row>3</xdr:row>
      <xdr:rowOff>142874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1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133351</xdr:rowOff>
    </xdr:from>
    <xdr:to>
      <xdr:col>1</xdr:col>
      <xdr:colOff>552451</xdr:colOff>
      <xdr:row>3</xdr:row>
      <xdr:rowOff>9525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228601</xdr:colOff>
      <xdr:row>0</xdr:row>
      <xdr:rowOff>133351</xdr:rowOff>
    </xdr:from>
    <xdr:to>
      <xdr:col>1</xdr:col>
      <xdr:colOff>571500</xdr:colOff>
      <xdr:row>3</xdr:row>
      <xdr:rowOff>73819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711993" cy="64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zoomScale="80" zoomScaleNormal="80" zoomScaleSheetLayoutView="98" zoomScalePageLayoutView="106" workbookViewId="0">
      <selection activeCell="E84" sqref="E84"/>
    </sheetView>
  </sheetViews>
  <sheetFormatPr defaultRowHeight="18"/>
  <cols>
    <col min="1" max="1" width="7" style="63" bestFit="1" customWidth="1"/>
    <col min="2" max="2" width="39.5703125" style="5" customWidth="1"/>
    <col min="3" max="3" width="27.85546875" style="5" customWidth="1"/>
    <col min="4" max="4" width="19.85546875" style="5" customWidth="1"/>
    <col min="5" max="5" width="18.85546875" style="5" customWidth="1"/>
    <col min="6" max="6" width="18.7109375" style="5" customWidth="1"/>
    <col min="7" max="7" width="44.5703125" style="5" customWidth="1"/>
    <col min="8" max="8" width="29.5703125" style="5" customWidth="1"/>
    <col min="9" max="9" width="22.85546875" style="64" customWidth="1"/>
    <col min="10" max="10" width="11.28515625" style="5" customWidth="1"/>
    <col min="11" max="11" width="13.28515625" style="5" customWidth="1"/>
    <col min="12" max="16384" width="9.140625" style="5"/>
  </cols>
  <sheetData>
    <row r="1" spans="1:9">
      <c r="A1" s="1"/>
      <c r="B1" s="2"/>
      <c r="C1" s="2"/>
      <c r="D1" s="2"/>
      <c r="E1" s="2"/>
      <c r="F1" s="2"/>
      <c r="G1" s="3"/>
      <c r="H1" s="4"/>
    </row>
    <row r="2" spans="1:9">
      <c r="A2" s="1"/>
      <c r="B2" s="2"/>
      <c r="C2" s="3"/>
      <c r="D2" s="2"/>
      <c r="E2" s="2"/>
      <c r="F2" s="2"/>
      <c r="G2" s="3"/>
      <c r="H2" s="4"/>
    </row>
    <row r="3" spans="1:9">
      <c r="A3" s="1"/>
      <c r="B3" s="4"/>
      <c r="C3" s="2"/>
      <c r="D3" s="2"/>
      <c r="E3" s="2"/>
      <c r="F3" s="2"/>
      <c r="H3" s="6" t="s">
        <v>0</v>
      </c>
    </row>
    <row r="4" spans="1:9">
      <c r="A4" s="1"/>
      <c r="C4" s="2"/>
      <c r="D4" s="2"/>
      <c r="E4" s="2"/>
      <c r="F4" s="2"/>
      <c r="H4" s="6" t="s">
        <v>122</v>
      </c>
    </row>
    <row r="5" spans="1:9">
      <c r="A5" s="1"/>
      <c r="B5" s="7" t="s">
        <v>151</v>
      </c>
      <c r="C5" s="2"/>
      <c r="D5" s="2"/>
      <c r="E5" s="2"/>
      <c r="F5" s="2"/>
      <c r="H5" s="6" t="s">
        <v>47</v>
      </c>
    </row>
    <row r="6" spans="1:9">
      <c r="A6" s="1"/>
      <c r="B6" s="6" t="s">
        <v>1</v>
      </c>
      <c r="C6" s="2"/>
      <c r="D6" s="2"/>
      <c r="E6" s="2"/>
      <c r="F6" s="2"/>
      <c r="G6" s="3"/>
      <c r="H6" s="8"/>
    </row>
    <row r="7" spans="1:9">
      <c r="A7" s="1"/>
      <c r="B7" s="9" t="s">
        <v>2</v>
      </c>
      <c r="C7" s="2"/>
      <c r="D7" s="2"/>
      <c r="E7" s="2"/>
      <c r="F7" s="2"/>
      <c r="G7" s="3"/>
      <c r="H7" s="8"/>
    </row>
    <row r="8" spans="1:9">
      <c r="A8" s="1"/>
      <c r="B8" s="10" t="s">
        <v>3</v>
      </c>
      <c r="C8" s="2"/>
      <c r="D8" s="2"/>
      <c r="E8" s="2"/>
      <c r="F8" s="2"/>
      <c r="G8" s="3"/>
      <c r="H8" s="8"/>
    </row>
    <row r="9" spans="1:9">
      <c r="A9" s="1"/>
      <c r="B9" s="11"/>
      <c r="C9" s="2"/>
      <c r="D9" s="2"/>
      <c r="E9" s="2"/>
      <c r="F9" s="2"/>
      <c r="G9" s="3"/>
      <c r="H9" s="8"/>
    </row>
    <row r="10" spans="1:9">
      <c r="A10" s="117" t="s">
        <v>143</v>
      </c>
      <c r="B10" s="117"/>
      <c r="C10" s="117"/>
      <c r="D10" s="117"/>
      <c r="E10" s="117"/>
      <c r="F10" s="117"/>
      <c r="G10" s="117"/>
      <c r="H10" s="117"/>
      <c r="I10" s="117"/>
    </row>
    <row r="11" spans="1:9" ht="18.75" thickBot="1">
      <c r="A11" s="69"/>
      <c r="B11" s="69"/>
      <c r="C11" s="69"/>
      <c r="D11" s="69"/>
      <c r="E11" s="69"/>
      <c r="F11" s="69"/>
      <c r="G11" s="69"/>
      <c r="H11" s="69"/>
      <c r="I11" s="68" t="s">
        <v>129</v>
      </c>
    </row>
    <row r="12" spans="1:9" ht="48.75" customHeight="1">
      <c r="A12" s="133" t="s">
        <v>4</v>
      </c>
      <c r="B12" s="135" t="s">
        <v>145</v>
      </c>
      <c r="C12" s="124" t="s">
        <v>5</v>
      </c>
      <c r="D12" s="124" t="s">
        <v>144</v>
      </c>
      <c r="E12" s="124"/>
      <c r="F12" s="124" t="s">
        <v>147</v>
      </c>
      <c r="G12" s="124" t="s">
        <v>148</v>
      </c>
      <c r="H12" s="124" t="s">
        <v>149</v>
      </c>
      <c r="I12" s="131" t="s">
        <v>150</v>
      </c>
    </row>
    <row r="13" spans="1:9" ht="61.5" customHeight="1" thickBot="1">
      <c r="A13" s="134"/>
      <c r="B13" s="136"/>
      <c r="C13" s="137"/>
      <c r="D13" s="111" t="s">
        <v>146</v>
      </c>
      <c r="E13" s="12" t="s">
        <v>69</v>
      </c>
      <c r="F13" s="137"/>
      <c r="G13" s="137"/>
      <c r="H13" s="137"/>
      <c r="I13" s="132"/>
    </row>
    <row r="14" spans="1:9" ht="19.5" thickBot="1">
      <c r="A14" s="125" t="s">
        <v>48</v>
      </c>
      <c r="B14" s="126"/>
      <c r="C14" s="126"/>
      <c r="D14" s="126"/>
      <c r="E14" s="126"/>
      <c r="F14" s="126"/>
      <c r="G14" s="126"/>
      <c r="H14" s="126"/>
      <c r="I14" s="127"/>
    </row>
    <row r="15" spans="1:9" ht="19.5" thickBot="1">
      <c r="A15" s="128" t="s">
        <v>70</v>
      </c>
      <c r="B15" s="129"/>
      <c r="C15" s="129"/>
      <c r="D15" s="129"/>
      <c r="E15" s="129"/>
      <c r="F15" s="129"/>
      <c r="G15" s="129"/>
      <c r="H15" s="129"/>
      <c r="I15" s="130"/>
    </row>
    <row r="16" spans="1:9" ht="18.75" thickBot="1">
      <c r="A16" s="118" t="s">
        <v>84</v>
      </c>
      <c r="B16" s="119"/>
      <c r="C16" s="119"/>
      <c r="D16" s="119"/>
      <c r="E16" s="119"/>
      <c r="F16" s="119"/>
      <c r="G16" s="119"/>
      <c r="H16" s="119"/>
      <c r="I16" s="120"/>
    </row>
    <row r="17" spans="1:9" ht="72">
      <c r="A17" s="13">
        <v>1</v>
      </c>
      <c r="B17" s="14" t="s">
        <v>63</v>
      </c>
      <c r="C17" s="15" t="s">
        <v>60</v>
      </c>
      <c r="D17" s="16">
        <f>+E17/119*100</f>
        <v>0</v>
      </c>
      <c r="E17" s="16">
        <v>0</v>
      </c>
      <c r="F17" s="16" t="s">
        <v>7</v>
      </c>
      <c r="G17" s="17" t="s">
        <v>82</v>
      </c>
      <c r="H17" s="17" t="s">
        <v>83</v>
      </c>
      <c r="I17" s="18"/>
    </row>
    <row r="18" spans="1:9" ht="72">
      <c r="A18" s="19">
        <v>2</v>
      </c>
      <c r="B18" s="20" t="s">
        <v>61</v>
      </c>
      <c r="C18" s="21" t="s">
        <v>62</v>
      </c>
      <c r="D18" s="22">
        <f>+E18/119*100</f>
        <v>0</v>
      </c>
      <c r="E18" s="22">
        <v>0</v>
      </c>
      <c r="F18" s="22" t="s">
        <v>7</v>
      </c>
      <c r="G18" s="23" t="s">
        <v>82</v>
      </c>
      <c r="H18" s="23" t="s">
        <v>83</v>
      </c>
      <c r="I18" s="24"/>
    </row>
    <row r="19" spans="1:9" ht="72.75" thickBot="1">
      <c r="A19" s="25">
        <v>3</v>
      </c>
      <c r="B19" s="26" t="s">
        <v>64</v>
      </c>
      <c r="C19" s="27" t="s">
        <v>85</v>
      </c>
      <c r="D19" s="28">
        <f>+E19/119*100</f>
        <v>0</v>
      </c>
      <c r="E19" s="28">
        <v>0</v>
      </c>
      <c r="F19" s="28" t="s">
        <v>7</v>
      </c>
      <c r="G19" s="29" t="s">
        <v>82</v>
      </c>
      <c r="H19" s="29" t="s">
        <v>83</v>
      </c>
      <c r="I19" s="30"/>
    </row>
    <row r="20" spans="1:9" ht="18.75" thickBot="1">
      <c r="A20" s="121" t="s">
        <v>57</v>
      </c>
      <c r="B20" s="122"/>
      <c r="C20" s="122"/>
      <c r="D20" s="122"/>
      <c r="E20" s="122"/>
      <c r="F20" s="122"/>
      <c r="G20" s="122"/>
      <c r="H20" s="122"/>
      <c r="I20" s="123"/>
    </row>
    <row r="21" spans="1:9" ht="72.75" thickBot="1">
      <c r="A21" s="31">
        <v>4</v>
      </c>
      <c r="B21" s="32" t="s">
        <v>140</v>
      </c>
      <c r="C21" s="33" t="s">
        <v>86</v>
      </c>
      <c r="D21" s="34">
        <f>+E21/119*100</f>
        <v>0</v>
      </c>
      <c r="E21" s="34">
        <v>0</v>
      </c>
      <c r="F21" s="34" t="s">
        <v>7</v>
      </c>
      <c r="G21" s="35" t="s">
        <v>82</v>
      </c>
      <c r="H21" s="35" t="s">
        <v>83</v>
      </c>
      <c r="I21" s="18"/>
    </row>
    <row r="22" spans="1:9" ht="18.75" thickBot="1">
      <c r="A22" s="118" t="s">
        <v>58</v>
      </c>
      <c r="B22" s="119"/>
      <c r="C22" s="119"/>
      <c r="D22" s="119"/>
      <c r="E22" s="119"/>
      <c r="F22" s="119"/>
      <c r="G22" s="119"/>
      <c r="H22" s="119"/>
      <c r="I22" s="120"/>
    </row>
    <row r="23" spans="1:9" ht="72">
      <c r="A23" s="37">
        <f>A21+1</f>
        <v>5</v>
      </c>
      <c r="B23" s="38" t="s">
        <v>114</v>
      </c>
      <c r="C23" s="15" t="s">
        <v>131</v>
      </c>
      <c r="D23" s="16">
        <f>+E23/119*100</f>
        <v>51260.504201680669</v>
      </c>
      <c r="E23" s="16">
        <v>61000</v>
      </c>
      <c r="F23" s="16" t="s">
        <v>7</v>
      </c>
      <c r="G23" s="17" t="s">
        <v>82</v>
      </c>
      <c r="H23" s="17" t="s">
        <v>83</v>
      </c>
      <c r="I23" s="18"/>
    </row>
    <row r="24" spans="1:9" ht="72.75" thickBot="1">
      <c r="A24" s="39">
        <f>A23+1</f>
        <v>6</v>
      </c>
      <c r="B24" s="40" t="s">
        <v>115</v>
      </c>
      <c r="C24" s="27" t="s">
        <v>132</v>
      </c>
      <c r="D24" s="28">
        <f>+E24/119*100</f>
        <v>16806.722689075632</v>
      </c>
      <c r="E24" s="28">
        <v>20000</v>
      </c>
      <c r="F24" s="28" t="s">
        <v>7</v>
      </c>
      <c r="G24" s="29" t="s">
        <v>82</v>
      </c>
      <c r="H24" s="29" t="s">
        <v>83</v>
      </c>
      <c r="I24" s="65"/>
    </row>
    <row r="25" spans="1:9" ht="18.75" thickBot="1">
      <c r="A25" s="121" t="s">
        <v>59</v>
      </c>
      <c r="B25" s="122"/>
      <c r="C25" s="122"/>
      <c r="D25" s="122"/>
      <c r="E25" s="122"/>
      <c r="F25" s="122"/>
      <c r="G25" s="122"/>
      <c r="H25" s="122"/>
      <c r="I25" s="123"/>
    </row>
    <row r="26" spans="1:9" ht="72">
      <c r="A26" s="37">
        <f>A24+1</f>
        <v>7</v>
      </c>
      <c r="B26" s="38" t="s">
        <v>116</v>
      </c>
      <c r="C26" s="15" t="s">
        <v>133</v>
      </c>
      <c r="D26" s="16">
        <f>+E26/119*100</f>
        <v>7983.1932773109247</v>
      </c>
      <c r="E26" s="16">
        <v>9500</v>
      </c>
      <c r="F26" s="16" t="s">
        <v>7</v>
      </c>
      <c r="G26" s="17" t="s">
        <v>82</v>
      </c>
      <c r="H26" s="17" t="s">
        <v>83</v>
      </c>
      <c r="I26" s="18"/>
    </row>
    <row r="27" spans="1:9" ht="72.75" thickBot="1">
      <c r="A27" s="39">
        <f>A26+1</f>
        <v>8</v>
      </c>
      <c r="B27" s="40" t="s">
        <v>135</v>
      </c>
      <c r="C27" s="27" t="s">
        <v>134</v>
      </c>
      <c r="D27" s="28">
        <f>+E27/119*100</f>
        <v>420.1680672268908</v>
      </c>
      <c r="E27" s="28">
        <v>500</v>
      </c>
      <c r="F27" s="28" t="s">
        <v>7</v>
      </c>
      <c r="G27" s="29" t="s">
        <v>82</v>
      </c>
      <c r="H27" s="29" t="s">
        <v>83</v>
      </c>
      <c r="I27" s="30"/>
    </row>
    <row r="28" spans="1:9" ht="18.75" thickBot="1">
      <c r="A28" s="121" t="s">
        <v>8</v>
      </c>
      <c r="B28" s="122"/>
      <c r="C28" s="122"/>
      <c r="D28" s="122"/>
      <c r="E28" s="122"/>
      <c r="F28" s="122"/>
      <c r="G28" s="122"/>
      <c r="H28" s="122"/>
      <c r="I28" s="123"/>
    </row>
    <row r="29" spans="1:9" ht="72">
      <c r="A29" s="37">
        <f>A27+1</f>
        <v>9</v>
      </c>
      <c r="B29" s="38" t="s">
        <v>9</v>
      </c>
      <c r="C29" s="15" t="s">
        <v>117</v>
      </c>
      <c r="D29" s="16">
        <f>+E29/119*100</f>
        <v>5798.319327731092</v>
      </c>
      <c r="E29" s="16">
        <v>6900</v>
      </c>
      <c r="F29" s="16" t="s">
        <v>7</v>
      </c>
      <c r="G29" s="17" t="s">
        <v>82</v>
      </c>
      <c r="H29" s="17" t="s">
        <v>83</v>
      </c>
      <c r="I29" s="18"/>
    </row>
    <row r="30" spans="1:9" ht="72.75" thickBot="1">
      <c r="A30" s="39">
        <v>10</v>
      </c>
      <c r="B30" s="40" t="s">
        <v>49</v>
      </c>
      <c r="C30" s="41" t="s">
        <v>118</v>
      </c>
      <c r="D30" s="28">
        <f>+E30/119*100</f>
        <v>84.033613445378151</v>
      </c>
      <c r="E30" s="28">
        <v>100</v>
      </c>
      <c r="F30" s="28" t="s">
        <v>7</v>
      </c>
      <c r="G30" s="29" t="s">
        <v>82</v>
      </c>
      <c r="H30" s="29" t="s">
        <v>83</v>
      </c>
      <c r="I30" s="30"/>
    </row>
    <row r="31" spans="1:9" ht="18.75" thickBot="1">
      <c r="A31" s="121" t="s">
        <v>10</v>
      </c>
      <c r="B31" s="122"/>
      <c r="C31" s="122"/>
      <c r="D31" s="122"/>
      <c r="E31" s="122"/>
      <c r="F31" s="122"/>
      <c r="G31" s="122"/>
      <c r="H31" s="122"/>
      <c r="I31" s="123"/>
    </row>
    <row r="32" spans="1:9" ht="72">
      <c r="A32" s="37">
        <v>11</v>
      </c>
      <c r="B32" s="38" t="s">
        <v>11</v>
      </c>
      <c r="C32" s="42" t="s">
        <v>87</v>
      </c>
      <c r="D32" s="43">
        <f>+E32/119*100</f>
        <v>0</v>
      </c>
      <c r="E32" s="43">
        <v>0</v>
      </c>
      <c r="F32" s="16" t="s">
        <v>7</v>
      </c>
      <c r="G32" s="17" t="s">
        <v>82</v>
      </c>
      <c r="H32" s="17" t="s">
        <v>83</v>
      </c>
      <c r="I32" s="18"/>
    </row>
    <row r="33" spans="1:9" ht="72.75" thickBot="1">
      <c r="A33" s="39">
        <v>12</v>
      </c>
      <c r="B33" s="40" t="s">
        <v>12</v>
      </c>
      <c r="C33" s="44" t="s">
        <v>88</v>
      </c>
      <c r="D33" s="28">
        <f>+E33/119*100</f>
        <v>0</v>
      </c>
      <c r="E33" s="45">
        <v>0</v>
      </c>
      <c r="F33" s="28" t="s">
        <v>7</v>
      </c>
      <c r="G33" s="29" t="s">
        <v>82</v>
      </c>
      <c r="H33" s="29" t="s">
        <v>83</v>
      </c>
      <c r="I33" s="30"/>
    </row>
    <row r="34" spans="1:9" ht="18.75" thickBot="1">
      <c r="A34" s="151" t="s">
        <v>13</v>
      </c>
      <c r="B34" s="152"/>
      <c r="C34" s="152"/>
      <c r="D34" s="152"/>
      <c r="E34" s="152"/>
      <c r="F34" s="152"/>
      <c r="G34" s="152"/>
      <c r="H34" s="152"/>
      <c r="I34" s="153"/>
    </row>
    <row r="35" spans="1:9" ht="72">
      <c r="A35" s="103">
        <v>13</v>
      </c>
      <c r="B35" s="104" t="s">
        <v>15</v>
      </c>
      <c r="C35" s="105" t="s">
        <v>90</v>
      </c>
      <c r="D35" s="106">
        <f>+E35/119*100</f>
        <v>2521.0084033613443</v>
      </c>
      <c r="E35" s="106">
        <v>3000</v>
      </c>
      <c r="F35" s="106" t="s">
        <v>7</v>
      </c>
      <c r="G35" s="107" t="s">
        <v>82</v>
      </c>
      <c r="H35" s="107" t="s">
        <v>83</v>
      </c>
      <c r="I35" s="108"/>
    </row>
    <row r="36" spans="1:9" ht="72.75" thickBot="1">
      <c r="A36" s="39">
        <v>14</v>
      </c>
      <c r="B36" s="40" t="s">
        <v>16</v>
      </c>
      <c r="C36" s="27" t="s">
        <v>91</v>
      </c>
      <c r="D36" s="28">
        <f>+E36/119*100</f>
        <v>840.3361344537816</v>
      </c>
      <c r="E36" s="28">
        <v>1000</v>
      </c>
      <c r="F36" s="28" t="s">
        <v>7</v>
      </c>
      <c r="G36" s="29" t="s">
        <v>82</v>
      </c>
      <c r="H36" s="29" t="s">
        <v>83</v>
      </c>
      <c r="I36" s="30"/>
    </row>
    <row r="37" spans="1:9" ht="18.75" thickBot="1">
      <c r="A37" s="154" t="s">
        <v>17</v>
      </c>
      <c r="B37" s="155"/>
      <c r="C37" s="155"/>
      <c r="D37" s="155"/>
      <c r="E37" s="155"/>
      <c r="F37" s="155"/>
      <c r="G37" s="155"/>
      <c r="H37" s="155"/>
      <c r="I37" s="156"/>
    </row>
    <row r="38" spans="1:9" ht="72">
      <c r="A38" s="37">
        <v>15</v>
      </c>
      <c r="B38" s="49" t="s">
        <v>18</v>
      </c>
      <c r="C38" s="42" t="s">
        <v>92</v>
      </c>
      <c r="D38" s="16">
        <f t="shared" ref="D38:D52" si="0">+E38/119*100</f>
        <v>67226.890756302528</v>
      </c>
      <c r="E38" s="16">
        <v>80000</v>
      </c>
      <c r="F38" s="16" t="s">
        <v>7</v>
      </c>
      <c r="G38" s="17" t="s">
        <v>82</v>
      </c>
      <c r="H38" s="17" t="s">
        <v>83</v>
      </c>
      <c r="I38" s="18"/>
    </row>
    <row r="39" spans="1:9" ht="90">
      <c r="A39" s="46">
        <v>16</v>
      </c>
      <c r="B39" s="47" t="s">
        <v>20</v>
      </c>
      <c r="C39" s="50" t="s">
        <v>93</v>
      </c>
      <c r="D39" s="22">
        <f t="shared" si="0"/>
        <v>0</v>
      </c>
      <c r="E39" s="22">
        <v>0</v>
      </c>
      <c r="F39" s="22" t="s">
        <v>7</v>
      </c>
      <c r="G39" s="23" t="s">
        <v>82</v>
      </c>
      <c r="H39" s="23" t="s">
        <v>83</v>
      </c>
      <c r="I39" s="24"/>
    </row>
    <row r="40" spans="1:9" ht="72">
      <c r="A40" s="46">
        <f t="shared" ref="A40:A52" si="1">A39+1</f>
        <v>17</v>
      </c>
      <c r="B40" s="47" t="s">
        <v>141</v>
      </c>
      <c r="C40" s="50" t="s">
        <v>94</v>
      </c>
      <c r="D40" s="22">
        <f t="shared" si="0"/>
        <v>0</v>
      </c>
      <c r="E40" s="22">
        <v>0</v>
      </c>
      <c r="F40" s="22" t="s">
        <v>7</v>
      </c>
      <c r="G40" s="23" t="s">
        <v>82</v>
      </c>
      <c r="H40" s="23" t="s">
        <v>83</v>
      </c>
      <c r="I40" s="24"/>
    </row>
    <row r="41" spans="1:9" ht="72">
      <c r="A41" s="46">
        <f t="shared" si="1"/>
        <v>18</v>
      </c>
      <c r="B41" s="47" t="s">
        <v>21</v>
      </c>
      <c r="C41" s="50" t="s">
        <v>95</v>
      </c>
      <c r="D41" s="22">
        <f t="shared" si="0"/>
        <v>4033.613445378151</v>
      </c>
      <c r="E41" s="22">
        <v>4800</v>
      </c>
      <c r="F41" s="22" t="s">
        <v>7</v>
      </c>
      <c r="G41" s="23" t="s">
        <v>82</v>
      </c>
      <c r="H41" s="23" t="s">
        <v>83</v>
      </c>
      <c r="I41" s="24"/>
    </row>
    <row r="42" spans="1:9" ht="72">
      <c r="A42" s="46">
        <f t="shared" si="1"/>
        <v>19</v>
      </c>
      <c r="B42" s="47" t="s">
        <v>22</v>
      </c>
      <c r="C42" s="48" t="s">
        <v>96</v>
      </c>
      <c r="D42" s="22">
        <f t="shared" si="0"/>
        <v>0</v>
      </c>
      <c r="E42" s="22">
        <v>0</v>
      </c>
      <c r="F42" s="22" t="s">
        <v>7</v>
      </c>
      <c r="G42" s="23" t="s">
        <v>82</v>
      </c>
      <c r="H42" s="23" t="s">
        <v>83</v>
      </c>
      <c r="I42" s="24"/>
    </row>
    <row r="43" spans="1:9" ht="72">
      <c r="A43" s="46">
        <f t="shared" si="1"/>
        <v>20</v>
      </c>
      <c r="B43" s="47" t="s">
        <v>23</v>
      </c>
      <c r="C43" s="48" t="s">
        <v>97</v>
      </c>
      <c r="D43" s="22">
        <f t="shared" si="0"/>
        <v>0</v>
      </c>
      <c r="E43" s="22">
        <v>0</v>
      </c>
      <c r="F43" s="22" t="s">
        <v>7</v>
      </c>
      <c r="G43" s="23" t="s">
        <v>82</v>
      </c>
      <c r="H43" s="23" t="s">
        <v>83</v>
      </c>
      <c r="I43" s="24"/>
    </row>
    <row r="44" spans="1:9" ht="72">
      <c r="A44" s="46">
        <f t="shared" si="1"/>
        <v>21</v>
      </c>
      <c r="B44" s="47" t="s">
        <v>24</v>
      </c>
      <c r="C44" s="48" t="s">
        <v>98</v>
      </c>
      <c r="D44" s="22">
        <f t="shared" si="0"/>
        <v>0</v>
      </c>
      <c r="E44" s="22">
        <v>0</v>
      </c>
      <c r="F44" s="22" t="s">
        <v>7</v>
      </c>
      <c r="G44" s="23" t="s">
        <v>82</v>
      </c>
      <c r="H44" s="23" t="s">
        <v>83</v>
      </c>
      <c r="I44" s="24"/>
    </row>
    <row r="45" spans="1:9" ht="108">
      <c r="A45" s="46">
        <f t="shared" si="1"/>
        <v>22</v>
      </c>
      <c r="B45" s="47" t="s">
        <v>25</v>
      </c>
      <c r="C45" s="48" t="s">
        <v>99</v>
      </c>
      <c r="D45" s="22">
        <f t="shared" si="0"/>
        <v>2521.0084033613443</v>
      </c>
      <c r="E45" s="22">
        <v>3000</v>
      </c>
      <c r="F45" s="22" t="s">
        <v>7</v>
      </c>
      <c r="G45" s="23" t="s">
        <v>82</v>
      </c>
      <c r="H45" s="23" t="s">
        <v>83</v>
      </c>
      <c r="I45" s="24"/>
    </row>
    <row r="46" spans="1:9" ht="72">
      <c r="A46" s="46">
        <f t="shared" si="1"/>
        <v>23</v>
      </c>
      <c r="B46" s="47" t="s">
        <v>26</v>
      </c>
      <c r="C46" s="48" t="s">
        <v>100</v>
      </c>
      <c r="D46" s="22">
        <f t="shared" si="0"/>
        <v>0</v>
      </c>
      <c r="E46" s="22">
        <v>0</v>
      </c>
      <c r="F46" s="22" t="s">
        <v>7</v>
      </c>
      <c r="G46" s="23" t="s">
        <v>82</v>
      </c>
      <c r="H46" s="23" t="s">
        <v>83</v>
      </c>
      <c r="I46" s="24"/>
    </row>
    <row r="47" spans="1:9" ht="72">
      <c r="A47" s="46">
        <f t="shared" si="1"/>
        <v>24</v>
      </c>
      <c r="B47" s="47" t="s">
        <v>27</v>
      </c>
      <c r="C47" s="48" t="s">
        <v>137</v>
      </c>
      <c r="D47" s="22">
        <f t="shared" si="0"/>
        <v>84.033613445378151</v>
      </c>
      <c r="E47" s="22">
        <v>100</v>
      </c>
      <c r="F47" s="22" t="s">
        <v>7</v>
      </c>
      <c r="G47" s="23" t="s">
        <v>82</v>
      </c>
      <c r="H47" s="23" t="s">
        <v>83</v>
      </c>
      <c r="I47" s="24" t="s">
        <v>130</v>
      </c>
    </row>
    <row r="48" spans="1:9" ht="72">
      <c r="A48" s="46">
        <f t="shared" si="1"/>
        <v>25</v>
      </c>
      <c r="B48" s="47" t="s">
        <v>28</v>
      </c>
      <c r="C48" s="51" t="s">
        <v>101</v>
      </c>
      <c r="D48" s="22">
        <f t="shared" si="0"/>
        <v>3781.5126050420167</v>
      </c>
      <c r="E48" s="22">
        <v>4500</v>
      </c>
      <c r="F48" s="22" t="s">
        <v>7</v>
      </c>
      <c r="G48" s="23" t="s">
        <v>82</v>
      </c>
      <c r="H48" s="23" t="s">
        <v>83</v>
      </c>
      <c r="I48" s="24"/>
    </row>
    <row r="49" spans="1:9" ht="72">
      <c r="A49" s="46">
        <f t="shared" si="1"/>
        <v>26</v>
      </c>
      <c r="B49" s="47" t="s">
        <v>29</v>
      </c>
      <c r="C49" s="48" t="s">
        <v>102</v>
      </c>
      <c r="D49" s="22">
        <f t="shared" si="0"/>
        <v>3277.3109243697477</v>
      </c>
      <c r="E49" s="22">
        <v>3900</v>
      </c>
      <c r="F49" s="22" t="s">
        <v>7</v>
      </c>
      <c r="G49" s="23" t="s">
        <v>82</v>
      </c>
      <c r="H49" s="23" t="s">
        <v>83</v>
      </c>
      <c r="I49" s="24"/>
    </row>
    <row r="50" spans="1:9" ht="72">
      <c r="A50" s="46">
        <f t="shared" si="1"/>
        <v>27</v>
      </c>
      <c r="B50" s="47" t="s">
        <v>30</v>
      </c>
      <c r="C50" s="48" t="s">
        <v>103</v>
      </c>
      <c r="D50" s="22">
        <f t="shared" si="0"/>
        <v>0</v>
      </c>
      <c r="E50" s="22">
        <v>0</v>
      </c>
      <c r="F50" s="22" t="s">
        <v>7</v>
      </c>
      <c r="G50" s="23" t="s">
        <v>82</v>
      </c>
      <c r="H50" s="23" t="s">
        <v>83</v>
      </c>
      <c r="I50" s="24"/>
    </row>
    <row r="51" spans="1:9" ht="72">
      <c r="A51" s="46">
        <f t="shared" si="1"/>
        <v>28</v>
      </c>
      <c r="B51" s="47" t="s">
        <v>31</v>
      </c>
      <c r="C51" s="48" t="s">
        <v>104</v>
      </c>
      <c r="D51" s="22">
        <f t="shared" si="0"/>
        <v>4201.680672268908</v>
      </c>
      <c r="E51" s="22">
        <v>5000</v>
      </c>
      <c r="F51" s="22" t="s">
        <v>7</v>
      </c>
      <c r="G51" s="23" t="s">
        <v>82</v>
      </c>
      <c r="H51" s="23" t="s">
        <v>83</v>
      </c>
      <c r="I51" s="24"/>
    </row>
    <row r="52" spans="1:9" ht="72.75" thickBot="1">
      <c r="A52" s="39">
        <f t="shared" si="1"/>
        <v>29</v>
      </c>
      <c r="B52" s="26" t="s">
        <v>50</v>
      </c>
      <c r="C52" s="41" t="s">
        <v>105</v>
      </c>
      <c r="D52" s="28">
        <f t="shared" si="0"/>
        <v>1008.4033613445378</v>
      </c>
      <c r="E52" s="28">
        <v>1200</v>
      </c>
      <c r="F52" s="28" t="s">
        <v>7</v>
      </c>
      <c r="G52" s="29" t="s">
        <v>82</v>
      </c>
      <c r="H52" s="29" t="s">
        <v>83</v>
      </c>
      <c r="I52" s="30"/>
    </row>
    <row r="53" spans="1:9" s="4" customFormat="1" ht="18.75" thickBot="1">
      <c r="A53" s="157" t="s">
        <v>73</v>
      </c>
      <c r="B53" s="158"/>
      <c r="C53" s="158"/>
      <c r="D53" s="158"/>
      <c r="E53" s="158"/>
      <c r="F53" s="158"/>
      <c r="G53" s="158"/>
      <c r="H53" s="158"/>
      <c r="I53" s="159"/>
    </row>
    <row r="54" spans="1:9" ht="72.75" thickBot="1">
      <c r="A54" s="52">
        <v>30</v>
      </c>
      <c r="B54" s="33" t="s">
        <v>32</v>
      </c>
      <c r="C54" s="33" t="s">
        <v>106</v>
      </c>
      <c r="D54" s="34">
        <f>+E54/119*100</f>
        <v>0</v>
      </c>
      <c r="E54" s="34">
        <v>0</v>
      </c>
      <c r="F54" s="34" t="s">
        <v>7</v>
      </c>
      <c r="G54" s="29" t="s">
        <v>82</v>
      </c>
      <c r="H54" s="29" t="s">
        <v>83</v>
      </c>
      <c r="I54" s="18"/>
    </row>
    <row r="55" spans="1:9" ht="18.75" thickBot="1">
      <c r="A55" s="160" t="s">
        <v>74</v>
      </c>
      <c r="B55" s="161"/>
      <c r="C55" s="161"/>
      <c r="D55" s="161"/>
      <c r="E55" s="161"/>
      <c r="F55" s="161"/>
      <c r="G55" s="161"/>
      <c r="H55" s="161"/>
      <c r="I55" s="162"/>
    </row>
    <row r="56" spans="1:9" s="4" customFormat="1" ht="18.75" thickBot="1">
      <c r="A56" s="163" t="s">
        <v>33</v>
      </c>
      <c r="B56" s="164"/>
      <c r="C56" s="164"/>
      <c r="D56" s="164"/>
      <c r="E56" s="164"/>
      <c r="F56" s="164"/>
      <c r="G56" s="164"/>
      <c r="H56" s="164"/>
      <c r="I56" s="165"/>
    </row>
    <row r="57" spans="1:9" ht="72.75" thickBot="1">
      <c r="A57" s="31">
        <v>31</v>
      </c>
      <c r="B57" s="32" t="s">
        <v>34</v>
      </c>
      <c r="C57" s="33" t="s">
        <v>107</v>
      </c>
      <c r="D57" s="34">
        <f>+E57/119*100</f>
        <v>0</v>
      </c>
      <c r="E57" s="34">
        <v>0</v>
      </c>
      <c r="F57" s="34" t="s">
        <v>7</v>
      </c>
      <c r="G57" s="35" t="s">
        <v>82</v>
      </c>
      <c r="H57" s="35" t="s">
        <v>83</v>
      </c>
      <c r="I57" s="36"/>
    </row>
    <row r="58" spans="1:9" ht="18.75" thickBot="1">
      <c r="A58" s="157" t="s">
        <v>75</v>
      </c>
      <c r="B58" s="158"/>
      <c r="C58" s="158"/>
      <c r="D58" s="158"/>
      <c r="E58" s="158"/>
      <c r="F58" s="158"/>
      <c r="G58" s="158"/>
      <c r="H58" s="158"/>
      <c r="I58" s="159"/>
    </row>
    <row r="59" spans="1:9" s="4" customFormat="1" ht="18.75" thickBot="1">
      <c r="A59" s="163" t="s">
        <v>35</v>
      </c>
      <c r="B59" s="164"/>
      <c r="C59" s="164"/>
      <c r="D59" s="164"/>
      <c r="E59" s="164"/>
      <c r="F59" s="164"/>
      <c r="G59" s="164"/>
      <c r="H59" s="164"/>
      <c r="I59" s="165"/>
    </row>
    <row r="60" spans="1:9" ht="72.75" thickBot="1">
      <c r="A60" s="52">
        <v>32</v>
      </c>
      <c r="B60" s="33" t="s">
        <v>36</v>
      </c>
      <c r="C60" s="33" t="s">
        <v>108</v>
      </c>
      <c r="D60" s="34">
        <f>+E60/119*100</f>
        <v>0</v>
      </c>
      <c r="E60" s="34">
        <v>0</v>
      </c>
      <c r="F60" s="34" t="s">
        <v>7</v>
      </c>
      <c r="G60" s="35" t="s">
        <v>82</v>
      </c>
      <c r="H60" s="35" t="s">
        <v>83</v>
      </c>
      <c r="I60" s="36"/>
    </row>
    <row r="61" spans="1:9" s="4" customFormat="1" ht="18.75" thickBot="1">
      <c r="A61" s="157" t="s">
        <v>71</v>
      </c>
      <c r="B61" s="158"/>
      <c r="C61" s="158"/>
      <c r="D61" s="158"/>
      <c r="E61" s="158"/>
      <c r="F61" s="158"/>
      <c r="G61" s="158"/>
      <c r="H61" s="158"/>
      <c r="I61" s="159"/>
    </row>
    <row r="62" spans="1:9" ht="72.75" thickBot="1">
      <c r="A62" s="31">
        <v>33</v>
      </c>
      <c r="B62" s="32" t="s">
        <v>37</v>
      </c>
      <c r="C62" s="33" t="s">
        <v>109</v>
      </c>
      <c r="D62" s="34">
        <f>+E62/119*100</f>
        <v>0</v>
      </c>
      <c r="E62" s="34">
        <v>0</v>
      </c>
      <c r="F62" s="34" t="s">
        <v>7</v>
      </c>
      <c r="G62" s="29" t="s">
        <v>82</v>
      </c>
      <c r="H62" s="29" t="s">
        <v>83</v>
      </c>
      <c r="I62" s="18"/>
    </row>
    <row r="63" spans="1:9" s="4" customFormat="1" ht="18.75" thickBot="1">
      <c r="A63" s="145" t="s">
        <v>72</v>
      </c>
      <c r="B63" s="167"/>
      <c r="C63" s="167"/>
      <c r="D63" s="167"/>
      <c r="E63" s="167"/>
      <c r="F63" s="167"/>
      <c r="G63" s="167"/>
      <c r="H63" s="167"/>
      <c r="I63" s="168"/>
    </row>
    <row r="64" spans="1:9" ht="72.75" thickBot="1">
      <c r="A64" s="71">
        <v>34</v>
      </c>
      <c r="B64" s="72" t="s">
        <v>38</v>
      </c>
      <c r="C64" s="73" t="s">
        <v>110</v>
      </c>
      <c r="D64" s="34">
        <f>+E64/119*100</f>
        <v>0</v>
      </c>
      <c r="E64" s="34">
        <v>0</v>
      </c>
      <c r="F64" s="34" t="s">
        <v>7</v>
      </c>
      <c r="G64" s="35" t="s">
        <v>82</v>
      </c>
      <c r="H64" s="35" t="s">
        <v>83</v>
      </c>
      <c r="I64" s="36"/>
    </row>
    <row r="65" spans="1:9" s="4" customFormat="1" ht="18.75" thickBot="1">
      <c r="A65" s="145" t="s">
        <v>127</v>
      </c>
      <c r="B65" s="158"/>
      <c r="C65" s="158"/>
      <c r="D65" s="158"/>
      <c r="E65" s="158"/>
      <c r="F65" s="158"/>
      <c r="G65" s="158"/>
      <c r="H65" s="158"/>
      <c r="I65" s="159"/>
    </row>
    <row r="66" spans="1:9" ht="90.75" thickBot="1">
      <c r="A66" s="31">
        <v>35</v>
      </c>
      <c r="B66" s="32" t="s">
        <v>128</v>
      </c>
      <c r="C66" s="70" t="s">
        <v>136</v>
      </c>
      <c r="D66" s="34">
        <f>+E66/119*100</f>
        <v>2521.0084033613443</v>
      </c>
      <c r="E66" s="34">
        <v>3000</v>
      </c>
      <c r="F66" s="34" t="s">
        <v>7</v>
      </c>
      <c r="G66" s="29" t="s">
        <v>82</v>
      </c>
      <c r="H66" s="29" t="s">
        <v>83</v>
      </c>
      <c r="I66" s="18"/>
    </row>
    <row r="67" spans="1:9" ht="18.75" thickBot="1">
      <c r="A67" s="145" t="s">
        <v>76</v>
      </c>
      <c r="B67" s="146"/>
      <c r="C67" s="146"/>
      <c r="D67" s="146"/>
      <c r="E67" s="146"/>
      <c r="F67" s="146"/>
      <c r="G67" s="146"/>
      <c r="H67" s="146"/>
      <c r="I67" s="147"/>
    </row>
    <row r="68" spans="1:9" s="4" customFormat="1" ht="18.75" thickBot="1">
      <c r="A68" s="118" t="s">
        <v>39</v>
      </c>
      <c r="B68" s="119"/>
      <c r="C68" s="119"/>
      <c r="D68" s="119"/>
      <c r="E68" s="119"/>
      <c r="F68" s="119"/>
      <c r="G68" s="119"/>
      <c r="H68" s="119"/>
      <c r="I68" s="120"/>
    </row>
    <row r="69" spans="1:9" ht="72.75" thickBot="1">
      <c r="A69" s="31">
        <v>36</v>
      </c>
      <c r="B69" s="32" t="s">
        <v>40</v>
      </c>
      <c r="C69" s="33" t="s">
        <v>111</v>
      </c>
      <c r="D69" s="34">
        <f>+E69/119*100</f>
        <v>0</v>
      </c>
      <c r="E69" s="34">
        <v>0</v>
      </c>
      <c r="F69" s="34" t="s">
        <v>7</v>
      </c>
      <c r="G69" s="35" t="s">
        <v>82</v>
      </c>
      <c r="H69" s="35" t="s">
        <v>83</v>
      </c>
      <c r="I69" s="36"/>
    </row>
    <row r="70" spans="1:9" s="4" customFormat="1" ht="18.75" thickBot="1">
      <c r="A70" s="148" t="s">
        <v>41</v>
      </c>
      <c r="B70" s="149"/>
      <c r="C70" s="149"/>
      <c r="D70" s="149"/>
      <c r="E70" s="149"/>
      <c r="F70" s="149"/>
      <c r="G70" s="149"/>
      <c r="H70" s="149"/>
      <c r="I70" s="150"/>
    </row>
    <row r="71" spans="1:9" ht="72">
      <c r="A71" s="37">
        <v>37</v>
      </c>
      <c r="B71" s="38" t="s">
        <v>42</v>
      </c>
      <c r="C71" s="15" t="s">
        <v>112</v>
      </c>
      <c r="D71" s="16">
        <f>+E71/119*100</f>
        <v>0</v>
      </c>
      <c r="E71" s="16">
        <v>0</v>
      </c>
      <c r="F71" s="16" t="s">
        <v>7</v>
      </c>
      <c r="G71" s="17" t="s">
        <v>82</v>
      </c>
      <c r="H71" s="17" t="s">
        <v>83</v>
      </c>
      <c r="I71" s="18"/>
    </row>
    <row r="72" spans="1:9" s="4" customFormat="1" ht="18.75" thickBot="1">
      <c r="A72" s="148" t="s">
        <v>43</v>
      </c>
      <c r="B72" s="149"/>
      <c r="C72" s="149"/>
      <c r="D72" s="149"/>
      <c r="E72" s="149"/>
      <c r="F72" s="149"/>
      <c r="G72" s="149"/>
      <c r="H72" s="149"/>
      <c r="I72" s="150"/>
    </row>
    <row r="73" spans="1:9" ht="72.75" thickBot="1">
      <c r="A73" s="31">
        <v>39</v>
      </c>
      <c r="B73" s="32" t="s">
        <v>44</v>
      </c>
      <c r="C73" s="53" t="s">
        <v>113</v>
      </c>
      <c r="D73" s="34">
        <f>+E73/119*100</f>
        <v>0</v>
      </c>
      <c r="E73" s="34">
        <v>0</v>
      </c>
      <c r="F73" s="34" t="s">
        <v>7</v>
      </c>
      <c r="G73" s="35" t="s">
        <v>82</v>
      </c>
      <c r="H73" s="35" t="s">
        <v>83</v>
      </c>
      <c r="I73" s="36"/>
    </row>
    <row r="74" spans="1:9" ht="18.75" thickBot="1">
      <c r="A74" s="139" t="s">
        <v>45</v>
      </c>
      <c r="B74" s="140"/>
      <c r="C74" s="141"/>
      <c r="D74" s="109">
        <f>SUM(D17:D73)</f>
        <v>174369.74789915967</v>
      </c>
      <c r="E74" s="109">
        <f>SUM(E17:E73)</f>
        <v>207500</v>
      </c>
      <c r="F74" s="142"/>
      <c r="G74" s="143"/>
      <c r="H74" s="144"/>
      <c r="I74" s="110"/>
    </row>
    <row r="75" spans="1:9">
      <c r="A75" s="54"/>
      <c r="C75" s="4"/>
      <c r="D75" s="67"/>
      <c r="E75" s="67"/>
      <c r="F75" s="4"/>
      <c r="G75" s="166"/>
      <c r="H75" s="166"/>
    </row>
    <row r="76" spans="1:9">
      <c r="A76" s="54"/>
      <c r="B76" s="55" t="s">
        <v>46</v>
      </c>
      <c r="C76" s="56"/>
      <c r="D76" s="57"/>
      <c r="E76" s="57"/>
      <c r="F76" s="57"/>
      <c r="G76" s="138"/>
      <c r="H76" s="138"/>
    </row>
    <row r="77" spans="1:9">
      <c r="A77" s="54"/>
      <c r="B77" s="58" t="s">
        <v>121</v>
      </c>
      <c r="C77" s="56"/>
      <c r="D77" s="57"/>
      <c r="E77" s="57"/>
      <c r="F77" s="56"/>
      <c r="G77" s="59"/>
      <c r="H77" s="59"/>
    </row>
    <row r="78" spans="1:9">
      <c r="A78" s="54"/>
      <c r="B78" s="58" t="s">
        <v>138</v>
      </c>
      <c r="C78" s="4"/>
      <c r="D78" s="66"/>
      <c r="E78" s="66"/>
      <c r="F78" s="4"/>
      <c r="G78" s="60"/>
      <c r="H78" s="60"/>
    </row>
    <row r="79" spans="1:9">
      <c r="A79" s="54"/>
      <c r="B79" s="58"/>
      <c r="C79" s="59"/>
      <c r="D79" s="61"/>
      <c r="E79" s="76"/>
      <c r="F79" s="61"/>
      <c r="G79" s="62"/>
      <c r="H79" s="62"/>
    </row>
    <row r="80" spans="1:9">
      <c r="E80" s="77"/>
    </row>
    <row r="82" spans="5:5">
      <c r="E82" s="77"/>
    </row>
    <row r="83" spans="5:5">
      <c r="E83" s="78"/>
    </row>
    <row r="84" spans="5:5">
      <c r="E84" s="78"/>
    </row>
    <row r="85" spans="5:5">
      <c r="E85" s="77"/>
    </row>
  </sheetData>
  <mergeCells count="35">
    <mergeCell ref="A28:I28"/>
    <mergeCell ref="A72:I72"/>
    <mergeCell ref="A58:I58"/>
    <mergeCell ref="A63:I63"/>
    <mergeCell ref="A65:I65"/>
    <mergeCell ref="G76:H76"/>
    <mergeCell ref="A31:I31"/>
    <mergeCell ref="A74:C74"/>
    <mergeCell ref="F74:H74"/>
    <mergeCell ref="A67:I67"/>
    <mergeCell ref="A68:I68"/>
    <mergeCell ref="A70:I70"/>
    <mergeCell ref="A34:I34"/>
    <mergeCell ref="A37:I37"/>
    <mergeCell ref="A53:I53"/>
    <mergeCell ref="A55:I55"/>
    <mergeCell ref="A56:I56"/>
    <mergeCell ref="A59:I59"/>
    <mergeCell ref="G75:H75"/>
    <mergeCell ref="A61:I61"/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F12:F13"/>
    <mergeCell ref="G12:G13"/>
    <mergeCell ref="H12:H13"/>
  </mergeCells>
  <pageMargins left="0.31496062992125984" right="0.19685039370078741" top="0.59055118110236227" bottom="0.51181102362204722" header="0.31496062992125984" footer="0.19685039370078741"/>
  <pageSetup paperSize="9" scale="61" orientation="landscape" r:id="rId1"/>
  <headerFooter>
    <oddFooter>&amp;R&amp;P</oddFooter>
  </headerFooter>
  <rowBreaks count="4" manualBreakCount="4">
    <brk id="24" max="16383" man="1"/>
    <brk id="36" max="16383" man="1"/>
    <brk id="46" max="16383" man="1"/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zoomScale="80" zoomScaleNormal="80" workbookViewId="0">
      <selection activeCell="B33" sqref="B33"/>
    </sheetView>
  </sheetViews>
  <sheetFormatPr defaultRowHeight="18"/>
  <cols>
    <col min="1" max="1" width="5.5703125" style="63" bestFit="1" customWidth="1"/>
    <col min="2" max="2" width="31.28515625" style="5" customWidth="1"/>
    <col min="3" max="3" width="22.7109375" style="5" customWidth="1"/>
    <col min="4" max="4" width="12.85546875" style="5" customWidth="1"/>
    <col min="5" max="5" width="13.7109375" style="5" bestFit="1" customWidth="1"/>
    <col min="6" max="6" width="11.42578125" style="5" bestFit="1" customWidth="1"/>
    <col min="7" max="7" width="11.5703125" style="5" bestFit="1" customWidth="1"/>
    <col min="8" max="8" width="9" style="5" customWidth="1"/>
    <col min="9" max="9" width="8.7109375" style="5" customWidth="1"/>
    <col min="10" max="10" width="16.5703125" style="5" customWidth="1"/>
    <col min="11" max="11" width="20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75" t="s">
        <v>0</v>
      </c>
    </row>
    <row r="3" spans="1:11" ht="19.5" customHeight="1">
      <c r="A3" s="1"/>
      <c r="B3" s="4"/>
      <c r="C3" s="2"/>
      <c r="D3" s="2"/>
      <c r="E3" s="2"/>
      <c r="J3" s="75" t="s">
        <v>122</v>
      </c>
    </row>
    <row r="4" spans="1:11" ht="19.5" customHeight="1">
      <c r="A4" s="1"/>
      <c r="C4" s="2"/>
      <c r="D4" s="2"/>
      <c r="E4" s="2"/>
      <c r="J4" s="75" t="s">
        <v>47</v>
      </c>
    </row>
    <row r="5" spans="1:11">
      <c r="A5" s="1"/>
      <c r="B5" s="7" t="s">
        <v>152</v>
      </c>
      <c r="C5" s="2"/>
      <c r="D5" s="2"/>
      <c r="E5" s="2"/>
    </row>
    <row r="6" spans="1:11">
      <c r="A6" s="1"/>
      <c r="B6" s="75" t="s">
        <v>1</v>
      </c>
      <c r="C6" s="2"/>
      <c r="D6" s="2"/>
      <c r="E6" s="2"/>
    </row>
    <row r="7" spans="1:11">
      <c r="A7" s="1"/>
      <c r="B7" s="74" t="s">
        <v>2</v>
      </c>
      <c r="C7" s="2"/>
      <c r="D7" s="2"/>
      <c r="E7" s="2"/>
    </row>
    <row r="8" spans="1:11">
      <c r="A8" s="1"/>
      <c r="B8" s="10" t="s">
        <v>3</v>
      </c>
      <c r="C8" s="2"/>
      <c r="D8" s="2"/>
      <c r="E8" s="2"/>
    </row>
    <row r="9" spans="1:11">
      <c r="A9" s="1"/>
      <c r="B9" s="10"/>
      <c r="C9" s="2"/>
      <c r="D9" s="2"/>
      <c r="E9" s="2"/>
      <c r="F9" s="2"/>
      <c r="G9" s="3"/>
      <c r="H9" s="8"/>
    </row>
    <row r="10" spans="1:11">
      <c r="A10" s="117" t="s">
        <v>143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ht="18.75" thickBot="1">
      <c r="A11" s="54"/>
      <c r="B11" s="100"/>
      <c r="C11" s="61"/>
      <c r="D11" s="61"/>
      <c r="E11" s="61"/>
      <c r="F11" s="61"/>
      <c r="G11" s="62"/>
      <c r="H11" s="62"/>
      <c r="K11" s="55" t="s">
        <v>125</v>
      </c>
    </row>
    <row r="12" spans="1:11" ht="18.75" thickBot="1">
      <c r="A12" s="177" t="s">
        <v>119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9"/>
    </row>
    <row r="13" spans="1:11" ht="69" customHeight="1">
      <c r="A13" s="184" t="s">
        <v>81</v>
      </c>
      <c r="B13" s="180" t="s">
        <v>80</v>
      </c>
      <c r="C13" s="180" t="s">
        <v>77</v>
      </c>
      <c r="D13" s="180" t="s">
        <v>142</v>
      </c>
      <c r="E13" s="180"/>
      <c r="F13" s="180" t="s">
        <v>6</v>
      </c>
      <c r="G13" s="180" t="s">
        <v>51</v>
      </c>
      <c r="H13" s="180" t="s">
        <v>52</v>
      </c>
      <c r="I13" s="180" t="s">
        <v>53</v>
      </c>
      <c r="J13" s="79" t="s">
        <v>78</v>
      </c>
      <c r="K13" s="182" t="s">
        <v>79</v>
      </c>
    </row>
    <row r="14" spans="1:11" ht="36.75" thickBot="1">
      <c r="A14" s="185"/>
      <c r="B14" s="181"/>
      <c r="C14" s="181"/>
      <c r="D14" s="80" t="s">
        <v>68</v>
      </c>
      <c r="E14" s="80" t="s">
        <v>69</v>
      </c>
      <c r="F14" s="181"/>
      <c r="G14" s="181"/>
      <c r="H14" s="181"/>
      <c r="I14" s="181"/>
      <c r="J14" s="81" t="s">
        <v>124</v>
      </c>
      <c r="K14" s="183"/>
    </row>
    <row r="15" spans="1:11" s="63" customFormat="1" ht="15.75" customHeight="1" thickBot="1">
      <c r="A15" s="171" t="s">
        <v>17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3"/>
    </row>
    <row r="16" spans="1:11" s="63" customFormat="1" ht="36.75" thickBot="1">
      <c r="A16" s="82">
        <v>1</v>
      </c>
      <c r="B16" s="15" t="s">
        <v>19</v>
      </c>
      <c r="C16" s="42" t="s">
        <v>65</v>
      </c>
      <c r="D16" s="83">
        <f>+E16/119*100</f>
        <v>39075.63025210084</v>
      </c>
      <c r="E16" s="83">
        <v>46500</v>
      </c>
      <c r="F16" s="84" t="s">
        <v>7</v>
      </c>
      <c r="G16" s="85" t="s">
        <v>123</v>
      </c>
      <c r="H16" s="85">
        <v>45292</v>
      </c>
      <c r="I16" s="85">
        <v>45292</v>
      </c>
      <c r="J16" s="86" t="s">
        <v>126</v>
      </c>
      <c r="K16" s="18" t="s">
        <v>120</v>
      </c>
    </row>
    <row r="17" spans="1:11" s="63" customFormat="1" ht="15.75" customHeight="1" thickBot="1">
      <c r="A17" s="171" t="s">
        <v>139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3"/>
    </row>
    <row r="18" spans="1:11" s="63" customFormat="1" ht="36.75" thickBot="1">
      <c r="A18" s="87">
        <v>2</v>
      </c>
      <c r="B18" s="88" t="s">
        <v>66</v>
      </c>
      <c r="C18" s="88" t="s">
        <v>67</v>
      </c>
      <c r="D18" s="89">
        <f>+E18/119*100</f>
        <v>0</v>
      </c>
      <c r="E18" s="89">
        <v>0</v>
      </c>
      <c r="F18" s="90" t="s">
        <v>7</v>
      </c>
      <c r="G18" s="91" t="s">
        <v>123</v>
      </c>
      <c r="H18" s="91">
        <v>45597</v>
      </c>
      <c r="I18" s="91">
        <v>45627</v>
      </c>
      <c r="J18" s="92" t="s">
        <v>126</v>
      </c>
      <c r="K18" s="93" t="s">
        <v>120</v>
      </c>
    </row>
    <row r="19" spans="1:11" s="63" customFormat="1" ht="15.75" customHeight="1" thickBot="1">
      <c r="A19" s="174" t="s">
        <v>13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11" s="63" customFormat="1" ht="72.75" thickBot="1">
      <c r="A20" s="94">
        <v>3</v>
      </c>
      <c r="B20" s="95" t="s">
        <v>14</v>
      </c>
      <c r="C20" s="96" t="s">
        <v>89</v>
      </c>
      <c r="D20" s="97">
        <f>+E20/119*100</f>
        <v>6722.6890756302528</v>
      </c>
      <c r="E20" s="97">
        <v>8000</v>
      </c>
      <c r="F20" s="97" t="s">
        <v>7</v>
      </c>
      <c r="G20" s="98" t="s">
        <v>123</v>
      </c>
      <c r="H20" s="98">
        <v>45352</v>
      </c>
      <c r="I20" s="98">
        <v>45413</v>
      </c>
      <c r="J20" s="99" t="s">
        <v>126</v>
      </c>
      <c r="K20" s="65" t="s">
        <v>120</v>
      </c>
    </row>
    <row r="21" spans="1:11" s="63" customFormat="1" ht="18.75" thickBot="1">
      <c r="A21" s="169" t="s">
        <v>45</v>
      </c>
      <c r="B21" s="170"/>
      <c r="C21" s="170"/>
      <c r="D21" s="112">
        <f>+D16+D18+D20</f>
        <v>45798.319327731093</v>
      </c>
      <c r="E21" s="113">
        <f>+E16+E18+E20</f>
        <v>54500</v>
      </c>
      <c r="F21" s="34"/>
      <c r="G21" s="114"/>
      <c r="H21" s="115"/>
      <c r="I21" s="115"/>
      <c r="J21" s="116"/>
      <c r="K21" s="36"/>
    </row>
    <row r="22" spans="1:11" s="63" customFormat="1">
      <c r="B22" s="101" t="s">
        <v>54</v>
      </c>
    </row>
    <row r="23" spans="1:11" s="63" customFormat="1">
      <c r="B23" s="102" t="s">
        <v>55</v>
      </c>
    </row>
    <row r="24" spans="1:11" s="63" customFormat="1">
      <c r="B24" s="102" t="s">
        <v>56</v>
      </c>
    </row>
    <row r="25" spans="1:11" s="63" customFormat="1"/>
    <row r="26" spans="1:11">
      <c r="B26" s="55" t="s">
        <v>46</v>
      </c>
    </row>
    <row r="27" spans="1:11">
      <c r="B27" s="58" t="s">
        <v>121</v>
      </c>
    </row>
    <row r="28" spans="1:11">
      <c r="B28" s="58" t="s">
        <v>138</v>
      </c>
    </row>
  </sheetData>
  <mergeCells count="15">
    <mergeCell ref="A21:C21"/>
    <mergeCell ref="A15:K15"/>
    <mergeCell ref="A17:K17"/>
    <mergeCell ref="A19:K19"/>
    <mergeCell ref="A10:K10"/>
    <mergeCell ref="A12:K12"/>
    <mergeCell ref="B13:B14"/>
    <mergeCell ref="D13:E13"/>
    <mergeCell ref="K13:K14"/>
    <mergeCell ref="A13:A14"/>
    <mergeCell ref="C13:C14"/>
    <mergeCell ref="F13:F14"/>
    <mergeCell ref="G13:G14"/>
    <mergeCell ref="H13:H14"/>
    <mergeCell ref="I13:I14"/>
  </mergeCells>
  <pageMargins left="0.43307086614173229" right="0.27559055118110237" top="0.27559055118110237" bottom="0.23622047244094491" header="0.94488188976377963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PAAP_achizitii dir_2024</vt:lpstr>
      <vt:lpstr>PAAP 2024_Anexa 2</vt:lpstr>
      <vt:lpstr>'PAAP_achizitii dir_2024'!Imprimare_titluri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2024-02-27T11:05:14Z</cp:lastPrinted>
  <dcterms:created xsi:type="dcterms:W3CDTF">2022-11-14T11:25:47Z</dcterms:created>
  <dcterms:modified xsi:type="dcterms:W3CDTF">2024-05-30T12:55:59Z</dcterms:modified>
</cp:coreProperties>
</file>