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460" yWindow="-45" windowWidth="14055" windowHeight="12180"/>
  </bookViews>
  <sheets>
    <sheet name="PAAP 2025" sheetId="9" r:id="rId1"/>
    <sheet name="Anexa PAAP_achizitii dir_2025" sheetId="10" r:id="rId2"/>
  </sheets>
  <definedNames>
    <definedName name="_xlnm.Print_Titles" localSheetId="1">'Anexa PAAP_achizitii dir_2025'!$12:$13</definedName>
    <definedName name="_xlnm.Print_Area" localSheetId="1">'Anexa PAAP_achizitii dir_2025'!$A$1:$I$81</definedName>
  </definedNames>
  <calcPr calcId="125725"/>
</workbook>
</file>

<file path=xl/calcChain.xml><?xml version="1.0" encoding="utf-8"?>
<calcChain xmlns="http://schemas.openxmlformats.org/spreadsheetml/2006/main">
  <c r="E20" i="9"/>
  <c r="D20"/>
  <c r="D19"/>
  <c r="D17"/>
  <c r="D15"/>
  <c r="E77" i="10"/>
  <c r="D76"/>
  <c r="D74"/>
  <c r="D72"/>
  <c r="D69"/>
  <c r="D67"/>
  <c r="D65"/>
  <c r="D63"/>
  <c r="D60"/>
  <c r="D57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6"/>
  <c r="D35"/>
  <c r="D33"/>
  <c r="D32"/>
  <c r="D30"/>
  <c r="D28"/>
  <c r="D27"/>
  <c r="D25"/>
  <c r="D24"/>
  <c r="D22"/>
  <c r="D21"/>
  <c r="D19"/>
  <c r="D18"/>
  <c r="D17"/>
  <c r="D77" l="1"/>
</calcChain>
</file>

<file path=xl/sharedStrings.xml><?xml version="1.0" encoding="utf-8"?>
<sst xmlns="http://schemas.openxmlformats.org/spreadsheetml/2006/main" count="218" uniqueCount="154">
  <si>
    <t>APROB,</t>
  </si>
  <si>
    <t>Avizat,</t>
  </si>
  <si>
    <t>ŞEF SERVICIU E.R.U.A.I.</t>
  </si>
  <si>
    <t>CARMEN ASĂNDOAEI</t>
  </si>
  <si>
    <t>Nr. crt.</t>
  </si>
  <si>
    <t xml:space="preserve">Cod CPV
</t>
  </si>
  <si>
    <t>Sursa de finantare</t>
  </si>
  <si>
    <t>Buget de Stat</t>
  </si>
  <si>
    <t>Carburanţi si lubrifianţi - art. 20.01.05</t>
  </si>
  <si>
    <t>ACHIZIŢII B.V.C.A.-URI</t>
  </si>
  <si>
    <t>Piese de schimb - art. 20.01.06</t>
  </si>
  <si>
    <t xml:space="preserve">ACHIZIŢII PIESE SCHIMB </t>
  </si>
  <si>
    <t>ACHIZIŢII PIESE SCHIMB AUTO</t>
  </si>
  <si>
    <t>Poşta, telecomunicaţii, radio, tv, internet - art. 20.01.08</t>
  </si>
  <si>
    <t>SERVICII POŞTALE</t>
  </si>
  <si>
    <t>Alte bunuri şi servicii pentru întreţinere şi funcţionare - art. 20.01.30</t>
  </si>
  <si>
    <t>SERVICII DE CURĂŢENIE</t>
  </si>
  <si>
    <t>SERVICII DE PAZĂ ŞI
PROTECŢIE A BUNURILOR</t>
  </si>
  <si>
    <t>SERVICII DE VERIFICARE HIDRANŢI ŞI STINGĂTOARE</t>
  </si>
  <si>
    <t>SERVICII REVIZIE TEHNICĂ LA
INSTALAŢIA ELECTRICĂ(+ MAT)</t>
  </si>
  <si>
    <t>ACHIZIŢII TIPOGRAFICE</t>
  </si>
  <si>
    <t xml:space="preserve">SERVICII TAXE </t>
  </si>
  <si>
    <t>ACHIZIŢII ALTE MATERIALE ŞI SERVICII DE INTREŢINERE ŞI FUNCŢIONARE</t>
  </si>
  <si>
    <t>SERVICII DE URMĂRIRE A 
CONSTRUCŢIEI</t>
  </si>
  <si>
    <t>SERVICII ACHIZIȚIE SEMNĂTURĂ ELECTRONICĂ</t>
  </si>
  <si>
    <t>SERVICII DE INTRETINERE SI REPARATII</t>
  </si>
  <si>
    <t>Bunuri de natura obiectelor de inventar - art. 20.05.30</t>
  </si>
  <si>
    <t>ACHIZIŢII MATERIALE DE NATURA OBIECTELOR DE INVENTAR</t>
  </si>
  <si>
    <t>Deplasări interne, detaşări, transferări -art. 20.06.01</t>
  </si>
  <si>
    <t>SERVICII CAZARE,TRANSPORT DEPLASĂRI</t>
  </si>
  <si>
    <t>ACHIZIŢII ABONAMENTE PRESA ŞI 
PUBLICAŢII DE SPECIALITATE</t>
  </si>
  <si>
    <t>SERVICII DE PREGĂTIRE ŞI FORMARE PROFESIONALĂ</t>
  </si>
  <si>
    <t>Prime de asigurare non-viaţă (RCA, CASCO)-art.20.30.03</t>
  </si>
  <si>
    <t>SERVICII ASIGURĂRI AUTO</t>
  </si>
  <si>
    <t>Chirii-art.20.30.04</t>
  </si>
  <si>
    <t>CHIRIE CENTRALĂ TELEFONICĂ</t>
  </si>
  <si>
    <t>Alte cheltuieli cu bunuri şi servicii-art.20.30.30</t>
  </si>
  <si>
    <t>ALTE CHELTUIELI CU BUNURI SI SERVICII</t>
  </si>
  <si>
    <t>TOTAL</t>
  </si>
  <si>
    <t>Elaborat</t>
  </si>
  <si>
    <t>TRANDAFIR BOGDAN MARIUS</t>
  </si>
  <si>
    <t>TITLUL II BUNURI  ŞI SERVICII - 20</t>
  </si>
  <si>
    <t>OPERATOR RSVTI</t>
  </si>
  <si>
    <t>Materiale pentru curăţenie - art. 20.01.02</t>
  </si>
  <si>
    <t>Incălzit, iluminat şi forta motrică - art.20.01.03</t>
  </si>
  <si>
    <t>Apă, canal şi salubritate - art. 20.01.04</t>
  </si>
  <si>
    <t>HÂRTIE COPIATOR</t>
  </si>
  <si>
    <t>CARTUSE TONER</t>
  </si>
  <si>
    <t>79713000-5 SERVICII DE PAZĂ</t>
  </si>
  <si>
    <t>SERVICII DE MEDICINA MUNCII</t>
  </si>
  <si>
    <t>85147000-1 SERVICII DE MEDICINA MUNCII</t>
  </si>
  <si>
    <t xml:space="preserve">   Bunuri şi servicii -20.01</t>
  </si>
  <si>
    <t xml:space="preserve">   Cărţi, publicaţii şi materiale documentare - art. 20.11</t>
  </si>
  <si>
    <t xml:space="preserve">   Pregătire profesională - art. 20.13</t>
  </si>
  <si>
    <t xml:space="preserve">   Bunuri de natura obiectelor de inventar -20.05</t>
  </si>
  <si>
    <t xml:space="preserve">   Deplasari, detasari, transferuri - 20.06</t>
  </si>
  <si>
    <t xml:space="preserve">   Alte cheltuieli - 20.30</t>
  </si>
  <si>
    <t>COD CPV</t>
  </si>
  <si>
    <t xml:space="preserve">Modalitatea de derulare a pocedurii de atribuire </t>
  </si>
  <si>
    <t>Persoana resposabila cu aplicarea procedurii de atribuire</t>
  </si>
  <si>
    <t>Tipul și obiectul contractului de achizitie publica / acordului - cadru</t>
  </si>
  <si>
    <t>Nr. Crt.</t>
  </si>
  <si>
    <t>Furnituri de birou - art. 20.01.01</t>
  </si>
  <si>
    <t>30125000-1 PIESE ȘI ACCESORII PT FOTOCOPIATOARE</t>
  </si>
  <si>
    <t>64112000-4 SERVICII POSTALE DE DISTRIBUIRE A CORESPONDENȚEI</t>
  </si>
  <si>
    <t>64200000-8 SERVICII DE TELECOMUNICAȚII</t>
  </si>
  <si>
    <t>64212000-5 SERVICII DE TELEFONIE MOBILĂ</t>
  </si>
  <si>
    <t xml:space="preserve">50413200-5 SERVICII DE REPARARE ȘI DE ÎNTREȚINERE A ECHIPAMENTULUI DE STINGERE A INCENDIILOR </t>
  </si>
  <si>
    <t>71314000-2 SERVICII DE ENERGIE ELECTRICĂ ȘI SERVICII CONEXE</t>
  </si>
  <si>
    <t>50110000-9 SERVICII DE REPARARE ȘI DE ÎNTREȚINEREA AUTOVEHICULELOR ȘI A ECHIPAMENTELOR CONEXE</t>
  </si>
  <si>
    <t>79810000-5 SERVICII TIPOGRAFICE</t>
  </si>
  <si>
    <t xml:space="preserve">39831500-1 PRODUSE DE CURATAT PENTRU AUTOMOBILE   </t>
  </si>
  <si>
    <t xml:space="preserve">79132100-9 SERVICII DE CERTIFICARE A SEMNĂTURII ELECTRONICE  </t>
  </si>
  <si>
    <t>50750000-7 SERVICII DE ÎNTREȚINERE A ASCENSOARELOR</t>
  </si>
  <si>
    <t xml:space="preserve">71630000- 3 SERVICII DE INSPECȚIE ȘI TESTARE TEHNICĂ </t>
  </si>
  <si>
    <t xml:space="preserve">45453000-7 LUCRĂRI DE REPARAȚII GENERALE ȘI DE RENOVARE  </t>
  </si>
  <si>
    <t xml:space="preserve">30190000-7 DIVERSE MAȘINI, ECHIPAMENTE ȘI ACCESORII DE BIROU 
</t>
  </si>
  <si>
    <t>55110000-4 SERVICII DE CAZARE LA HOTEL</t>
  </si>
  <si>
    <t xml:space="preserve">22200000-2 ZIARE, REVISTE SPECIALIZATE, PERIODICE ȘI REVISTE </t>
  </si>
  <si>
    <t>80530000-8 SERVICII DE FORMARE PROFESIONALĂ</t>
  </si>
  <si>
    <t xml:space="preserve">66516100-1 SERVICII DE ASIGURARE DE RĂSPUNDERE CIVILĂ AUTO  </t>
  </si>
  <si>
    <t xml:space="preserve">64214400-3 ÎNCHIRIERE DE LINII TERESTRE DE COMUNICAȚII  </t>
  </si>
  <si>
    <t xml:space="preserve">71630000-3 - SERVICII DE INSPECȚIE ȘI TESTARE TEHNICĂ  </t>
  </si>
  <si>
    <t>UTILITATI - GAZ PENTRU RETELE PUBLICE</t>
  </si>
  <si>
    <t>UTILITATI - ELECTRICITATE</t>
  </si>
  <si>
    <t>Antoniu Loredana</t>
  </si>
  <si>
    <t>Consilier Achizitii Publice</t>
  </si>
  <si>
    <t xml:space="preserve">  INSPECTOR ŞEF</t>
  </si>
  <si>
    <t>procedura proprie</t>
  </si>
  <si>
    <t>online/offline</t>
  </si>
  <si>
    <t>online</t>
  </si>
  <si>
    <t xml:space="preserve">   Pregătire profesională - art. 20.25</t>
  </si>
  <si>
    <t xml:space="preserve">CHELTUIELI JUDICIARE SI EXTRAJUDICIARE DERIVATE DIN ACTIUNI IN REPREZENTAREA INTERESELOR STATULUI, POTRIVIT DISPOZITIILOR LEGALE </t>
  </si>
  <si>
    <t>65100000-4, DISTRIBUȚIE DE APĂ ȘI SERVICII CONEXE</t>
  </si>
  <si>
    <t>90511200-4, SERVICII DE COLECTARE A GUNOIULUI MENAJER</t>
  </si>
  <si>
    <t>66513100-0 SERVICII DE ASIGURARE PENTRU CHELTUIELI JURIDICE</t>
  </si>
  <si>
    <t>79220000-2 SERVICII FISCALE</t>
  </si>
  <si>
    <t>Loredana Antoniu</t>
  </si>
  <si>
    <t>Protecția  muncii - art. 20.14.00</t>
  </si>
  <si>
    <t>Obiectul achiziției directe</t>
  </si>
  <si>
    <t>Lei, fără TVA</t>
  </si>
  <si>
    <t>Sursa de finanțare</t>
  </si>
  <si>
    <t>Data estimată pentru finalizare</t>
  </si>
  <si>
    <t xml:space="preserve">NR. 18002/31.12.2024   </t>
  </si>
  <si>
    <t xml:space="preserve">NR. 18002/31.12.2024      </t>
  </si>
  <si>
    <t xml:space="preserve">PROGRAMUL  ANUAL AL  ACHIZIŢIILOR PUBLICE ESTIMAT AN 2025 </t>
  </si>
  <si>
    <t>Valoarea estimată a contractului de achiziție publică / acordului-cadru</t>
  </si>
  <si>
    <t>Procedura stabilită / instrumente specifice pentru derularea procesului de achiziție</t>
  </si>
  <si>
    <t>Data( luna) estimată pentru inițierea procedurii</t>
  </si>
  <si>
    <t>Data( luna) estimată pentru atribuirea contractului de achiziție publică / acordului-cadru</t>
  </si>
  <si>
    <t>ANEXA PRIVIND ACHIZIȚIILE DIRECTE</t>
  </si>
  <si>
    <t>Valoarea estimată</t>
  </si>
  <si>
    <t>Data estimată pentru inițiere</t>
  </si>
  <si>
    <t>aprilie 2025</t>
  </si>
  <si>
    <t>mai 2025</t>
  </si>
  <si>
    <t>ianuarie 2025</t>
  </si>
  <si>
    <t>februarie 2025</t>
  </si>
  <si>
    <t>PAPETARIE, ECHIPAMENTE ŞI ALTE ARTICOLE DE BIROU</t>
  </si>
  <si>
    <r>
      <rPr>
        <b/>
        <sz val="12"/>
        <color theme="1"/>
        <rFont val="Trebuchet MS"/>
        <family val="2"/>
      </rPr>
      <t>30197643-5</t>
    </r>
    <r>
      <rPr>
        <sz val="12"/>
        <color theme="1"/>
        <rFont val="Trebuchet MS"/>
        <family val="2"/>
      </rPr>
      <t xml:space="preserve"> HÂRTIE PENTRU FOTOCOPIATOARE</t>
    </r>
  </si>
  <si>
    <r>
      <rPr>
        <b/>
        <sz val="12"/>
        <rFont val="Trebuchet MS"/>
        <family val="2"/>
      </rPr>
      <t>30125100</t>
    </r>
    <r>
      <rPr>
        <sz val="12"/>
        <rFont val="Trebuchet MS"/>
        <family val="2"/>
      </rPr>
      <t>-2 CARTUȘE DE TONER</t>
    </r>
  </si>
  <si>
    <t>MATERIALE IGIENICO-SANITARE</t>
  </si>
  <si>
    <t>MATERIALE CURĂȚENIE</t>
  </si>
  <si>
    <r>
      <rPr>
        <b/>
        <sz val="12"/>
        <rFont val="Trebuchet MS"/>
        <family val="2"/>
      </rPr>
      <t>39831240-0</t>
    </r>
    <r>
      <rPr>
        <sz val="12"/>
        <rFont val="Trebuchet MS"/>
        <family val="2"/>
      </rPr>
      <t xml:space="preserve"> PRODUSE DE CURĂȚENIE</t>
    </r>
  </si>
  <si>
    <r>
      <rPr>
        <b/>
        <sz val="12"/>
        <rFont val="Trebuchet MS"/>
        <family val="2"/>
      </rPr>
      <t>33760000-5</t>
    </r>
    <r>
      <rPr>
        <sz val="12"/>
        <rFont val="Trebuchet MS"/>
        <family val="2"/>
      </rPr>
      <t xml:space="preserve"> HÂRTIE IGIENICĂ, BATISTE, ȘERVETE DIN HÂRTIE PENTRU MÂINI ȘI ȘERVETE DE MASĂ</t>
    </r>
  </si>
  <si>
    <r>
      <rPr>
        <b/>
        <sz val="12"/>
        <rFont val="Trebuchet MS"/>
        <family val="2"/>
      </rPr>
      <t>09121200-5</t>
    </r>
    <r>
      <rPr>
        <sz val="12"/>
        <rFont val="Trebuchet MS"/>
        <family val="2"/>
      </rPr>
      <t>, GAZ PENTRU RETELELE PUBLICE</t>
    </r>
  </si>
  <si>
    <r>
      <rPr>
        <b/>
        <sz val="12"/>
        <rFont val="Trebuchet MS"/>
        <family val="2"/>
      </rPr>
      <t>09310000-5</t>
    </r>
    <r>
      <rPr>
        <sz val="12"/>
        <rFont val="Trebuchet MS"/>
        <family val="2"/>
      </rPr>
      <t>, ELECTRICITATE</t>
    </r>
  </si>
  <si>
    <t>SERVICII DE SALUBRITATE</t>
  </si>
  <si>
    <t>UTILITĂȚI - APA SI SERVICII CONEXE</t>
  </si>
  <si>
    <t>09132100-4 BENZINA FARA PLUMB                 09134200-9 MOTORINĂ</t>
  </si>
  <si>
    <t>34300000-0 - PIESE ȘI ACCESORII PENTRU VEHICULE ȘI MOTOARE DE VEHICULE</t>
  </si>
  <si>
    <t>SERVICII DE TELEFONIE FIXĂ</t>
  </si>
  <si>
    <t>SERVICII DE TELEFONIE MOBILĂ</t>
  </si>
  <si>
    <t>90910000-9 SERVICII DE CURĂȚENIE</t>
  </si>
  <si>
    <t>SERVICII REVIZIE ŞI ÎNTREŢINERE ASCENSOARE</t>
  </si>
  <si>
    <t>SERVICII DE MONITORIZARE SISTEME ALARMĂ</t>
  </si>
  <si>
    <t xml:space="preserve">79711000-1 SERVICII DE MONITORIZARE A SISTEMELOR DE ALARMĂ </t>
  </si>
  <si>
    <t>SERVICII DE ÎNTRETINERE ȘI ASISTENȚĂ TEHNICĂ PROGRAM INFORMATIC CONTABILITATE</t>
  </si>
  <si>
    <t>72261000-2 SERVICII DE ASISTENȚĂ TEHNICĂ PENTRU SOFTWARE</t>
  </si>
  <si>
    <t>SERVICII BANCARE ÎNCASARE PLĂȚI CU POS</t>
  </si>
  <si>
    <t xml:space="preserve">66110000-4 SERVICII BANCARE </t>
  </si>
  <si>
    <t>FURNIZARE VINIETE AUTO</t>
  </si>
  <si>
    <t>22453000-0 VINIETE DE AUTOMOBILE</t>
  </si>
  <si>
    <t>SERVICII REPARAŢII/REVIZII AUTO</t>
  </si>
  <si>
    <t>SERVICII DE INSPECȚIE ȘI TESTARE TEHNICĂ ITP</t>
  </si>
  <si>
    <t>71630000-3 SERVICII DE INSPECȚIE ȘI TESTARE TEHNICĂ</t>
  </si>
  <si>
    <r>
      <rPr>
        <b/>
        <sz val="12"/>
        <rFont val="Trebuchet MS"/>
        <family val="2"/>
      </rPr>
      <t>30190000-7</t>
    </r>
    <r>
      <rPr>
        <sz val="12"/>
        <rFont val="Trebuchet MS"/>
        <family val="2"/>
      </rPr>
      <t xml:space="preserve"> DIVERSE MAȘINI, ECHIPAMENTE ȘI ACCESORII BIROU,                                         </t>
    </r>
    <r>
      <rPr>
        <b/>
        <sz val="12"/>
        <rFont val="Trebuchet MS"/>
        <family val="2"/>
      </rPr>
      <t>30192700-8</t>
    </r>
    <r>
      <rPr>
        <sz val="12"/>
        <rFont val="Trebuchet MS"/>
        <family val="2"/>
      </rPr>
      <t xml:space="preserve"> PAPETĂRIE,                                       </t>
    </r>
    <r>
      <rPr>
        <b/>
        <sz val="12"/>
        <rFont val="Trebuchet MS"/>
        <family val="2"/>
      </rPr>
      <t>39292400-9</t>
    </r>
    <r>
      <rPr>
        <sz val="12"/>
        <rFont val="Trebuchet MS"/>
        <family val="2"/>
      </rPr>
      <t xml:space="preserve"> INSTRUMENTE DE SCRIS</t>
    </r>
  </si>
  <si>
    <t xml:space="preserve">71315400-3 SERVICII DE INSPECTARE ȘI VERIFICARE A CONSTRUCȚIILOR  </t>
  </si>
  <si>
    <t>50343000-1 SERVICII DE REPARARE ȘI DE ÎNTREȚINERE A ECHIPAMENTULUI VIDEO</t>
  </si>
  <si>
    <t>SERVICII REVIZIE ŞI ÎNTREŢINERE SISTEM AVERTIZARE ANTIINCENDIU</t>
  </si>
  <si>
    <t>SERVICII REVIZIE ŞI ÎNTREŢINERE SISTEM DE SECURITATE ANTIEFRACȚIE</t>
  </si>
  <si>
    <t>50610000-4 SERVICII DE REPARARE ȘI ÎNTREȚINERE A ECHIPAMENTULUI DE SECURITATE</t>
  </si>
  <si>
    <t>Lei, cu TVA</t>
  </si>
  <si>
    <t>Lei, fară TVA</t>
  </si>
  <si>
    <t>achiziție directă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</si>
</sst>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2"/>
      <name val="Trebuchet MS"/>
      <family val="2"/>
    </font>
    <font>
      <sz val="12"/>
      <color indexed="8"/>
      <name val="Trebuchet MS"/>
      <family val="2"/>
    </font>
    <font>
      <b/>
      <sz val="12"/>
      <name val="Trebuchet MS"/>
      <family val="2"/>
    </font>
    <font>
      <b/>
      <sz val="12"/>
      <color indexed="8"/>
      <name val="Trebuchet MS"/>
      <family val="2"/>
    </font>
    <font>
      <b/>
      <i/>
      <sz val="12"/>
      <name val="Trebuchet MS"/>
      <family val="2"/>
    </font>
    <font>
      <sz val="12"/>
      <color theme="1"/>
      <name val="Trebuchet MS"/>
      <family val="2"/>
    </font>
    <font>
      <i/>
      <sz val="12"/>
      <name val="Trebuchet MS"/>
      <family val="2"/>
    </font>
    <font>
      <b/>
      <sz val="14"/>
      <name val="Trebuchet MS"/>
      <family val="2"/>
    </font>
    <font>
      <b/>
      <sz val="12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92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justify"/>
    </xf>
    <xf numFmtId="0" fontId="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3" fillId="0" borderId="12" xfId="0" applyFont="1" applyFill="1" applyBorder="1" applyAlignment="1">
      <alignment horizontal="left"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14" fontId="3" fillId="0" borderId="12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9" fillId="0" borderId="0" xfId="0" applyFont="1" applyFill="1" applyBorder="1"/>
    <xf numFmtId="4" fontId="9" fillId="0" borderId="0" xfId="0" applyNumberFormat="1" applyFont="1" applyFill="1" applyBorder="1"/>
    <xf numFmtId="0" fontId="7" fillId="0" borderId="0" xfId="0" applyFont="1" applyFill="1" applyAlignment="1">
      <alignment horizontal="center"/>
    </xf>
    <xf numFmtId="0" fontId="9" fillId="0" borderId="0" xfId="0" applyFont="1" applyFill="1" applyAlignment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4" fontId="3" fillId="0" borderId="0" xfId="0" applyNumberFormat="1" applyFont="1" applyFill="1" applyBorder="1"/>
    <xf numFmtId="4" fontId="3" fillId="0" borderId="0" xfId="0" quotePrefix="1" applyNumberFormat="1" applyFont="1" applyFill="1" applyBorder="1" applyAlignment="1">
      <alignment horizontal="center"/>
    </xf>
    <xf numFmtId="0" fontId="6" fillId="0" borderId="21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4" fontId="3" fillId="0" borderId="0" xfId="0" applyNumberFormat="1" applyFont="1" applyFill="1" applyBorder="1" applyAlignment="1">
      <alignment horizontal="center" vertical="center" wrapText="1"/>
    </xf>
    <xf numFmtId="17" fontId="3" fillId="0" borderId="0" xfId="0" applyNumberFormat="1" applyFont="1" applyBorder="1" applyAlignment="1">
      <alignment vertical="center" wrapText="1"/>
    </xf>
    <xf numFmtId="17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/>
    </xf>
    <xf numFmtId="17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vertical="center" wrapText="1"/>
    </xf>
    <xf numFmtId="4" fontId="3" fillId="2" borderId="36" xfId="0" applyNumberFormat="1" applyFont="1" applyFill="1" applyBorder="1" applyAlignment="1">
      <alignment horizontal="center" vertical="center" wrapText="1"/>
    </xf>
    <xf numFmtId="17" fontId="3" fillId="0" borderId="36" xfId="0" applyNumberFormat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4" fontId="3" fillId="0" borderId="13" xfId="0" applyNumberFormat="1" applyFont="1" applyFill="1" applyBorder="1" applyAlignment="1">
      <alignment horizontal="left" vertical="center" wrapText="1"/>
    </xf>
    <xf numFmtId="14" fontId="3" fillId="0" borderId="42" xfId="0" applyNumberFormat="1" applyFont="1" applyFill="1" applyBorder="1" applyAlignment="1">
      <alignment horizontal="left" vertical="center" wrapText="1"/>
    </xf>
    <xf numFmtId="14" fontId="3" fillId="0" borderId="41" xfId="0" applyNumberFormat="1" applyFont="1" applyFill="1" applyBorder="1" applyAlignment="1">
      <alignment horizontal="left" vertical="center" wrapText="1"/>
    </xf>
    <xf numFmtId="14" fontId="3" fillId="0" borderId="4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left" vertical="center" wrapText="1"/>
    </xf>
    <xf numFmtId="4" fontId="3" fillId="0" borderId="3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4" fontId="3" fillId="0" borderId="45" xfId="0" applyNumberFormat="1" applyFont="1" applyFill="1" applyBorder="1" applyAlignment="1">
      <alignment horizontal="left" vertical="center" wrapText="1"/>
    </xf>
    <xf numFmtId="14" fontId="3" fillId="0" borderId="46" xfId="0" applyNumberFormat="1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3" fillId="0" borderId="36" xfId="0" applyNumberFormat="1" applyFont="1" applyFill="1" applyBorder="1" applyAlignment="1">
      <alignment vertical="center"/>
    </xf>
    <xf numFmtId="0" fontId="3" fillId="0" borderId="51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left" vertical="center" wrapText="1"/>
    </xf>
    <xf numFmtId="0" fontId="3" fillId="0" borderId="49" xfId="0" applyFont="1" applyFill="1" applyBorder="1" applyAlignment="1">
      <alignment horizontal="left" vertical="center" wrapText="1"/>
    </xf>
    <xf numFmtId="4" fontId="3" fillId="0" borderId="49" xfId="0" applyNumberFormat="1" applyFont="1" applyFill="1" applyBorder="1" applyAlignment="1">
      <alignment vertical="center"/>
    </xf>
    <xf numFmtId="4" fontId="3" fillId="2" borderId="49" xfId="0" applyNumberFormat="1" applyFont="1" applyFill="1" applyBorder="1" applyAlignment="1">
      <alignment horizontal="center" vertical="center" wrapText="1"/>
    </xf>
    <xf numFmtId="17" fontId="3" fillId="0" borderId="49" xfId="0" applyNumberFormat="1" applyFont="1" applyBorder="1" applyAlignment="1">
      <alignment horizontal="center" vertical="center" wrapText="1"/>
    </xf>
    <xf numFmtId="49" fontId="3" fillId="0" borderId="49" xfId="0" applyNumberFormat="1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4" fontId="5" fillId="0" borderId="3" xfId="0" applyNumberFormat="1" applyFont="1" applyFill="1" applyBorder="1" applyAlignment="1"/>
    <xf numFmtId="17" fontId="3" fillId="0" borderId="3" xfId="0" applyNumberFormat="1" applyFont="1" applyBorder="1" applyAlignment="1">
      <alignment vertical="center" wrapText="1"/>
    </xf>
    <xf numFmtId="0" fontId="3" fillId="0" borderId="52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left" vertical="center" wrapText="1"/>
    </xf>
    <xf numFmtId="0" fontId="8" fillId="0" borderId="49" xfId="0" applyFont="1" applyBorder="1" applyAlignment="1">
      <alignment horizontal="left" wrapText="1"/>
    </xf>
    <xf numFmtId="4" fontId="3" fillId="0" borderId="49" xfId="0" applyNumberFormat="1" applyFont="1" applyFill="1" applyBorder="1" applyAlignment="1">
      <alignment horizontal="center" vertical="center" wrapText="1"/>
    </xf>
    <xf numFmtId="14" fontId="3" fillId="0" borderId="49" xfId="0" applyNumberFormat="1" applyFont="1" applyFill="1" applyBorder="1" applyAlignment="1">
      <alignment horizontal="left" vertical="center" wrapText="1"/>
    </xf>
    <xf numFmtId="14" fontId="3" fillId="0" borderId="5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43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/>
    </xf>
    <xf numFmtId="0" fontId="5" fillId="3" borderId="44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5" fillId="3" borderId="39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40" xfId="0" applyFont="1" applyFill="1" applyBorder="1" applyAlignment="1">
      <alignment horizontal="left" vertical="center" wrapText="1"/>
    </xf>
    <xf numFmtId="4" fontId="7" fillId="0" borderId="14" xfId="0" applyNumberFormat="1" applyFont="1" applyFill="1" applyBorder="1" applyAlignment="1">
      <alignment horizontal="left" vertical="center" wrapText="1"/>
    </xf>
    <xf numFmtId="4" fontId="7" fillId="0" borderId="15" xfId="0" applyNumberFormat="1" applyFont="1" applyFill="1" applyBorder="1" applyAlignment="1">
      <alignment horizontal="left" vertical="center" wrapText="1"/>
    </xf>
    <xf numFmtId="4" fontId="7" fillId="0" borderId="39" xfId="0" applyNumberFormat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49" xfId="0" applyFont="1" applyFill="1" applyBorder="1" applyAlignment="1">
      <alignment horizontal="left" vertical="center"/>
    </xf>
    <xf numFmtId="0" fontId="5" fillId="3" borderId="5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left"/>
    </xf>
    <xf numFmtId="0" fontId="5" fillId="3" borderId="21" xfId="0" applyFont="1" applyFill="1" applyBorder="1" applyAlignment="1">
      <alignment horizontal="left"/>
    </xf>
    <xf numFmtId="0" fontId="5" fillId="3" borderId="44" xfId="0" applyFont="1" applyFill="1" applyBorder="1" applyAlignment="1">
      <alignment horizontal="left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39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40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39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43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762001</xdr:colOff>
      <xdr:row>0</xdr:row>
      <xdr:rowOff>152401</xdr:rowOff>
    </xdr:from>
    <xdr:to>
      <xdr:col>6</xdr:col>
      <xdr:colOff>28575</xdr:colOff>
      <xdr:row>3</xdr:row>
      <xdr:rowOff>152401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47751" y="152401"/>
          <a:ext cx="3819524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19050</xdr:colOff>
      <xdr:row>0</xdr:row>
      <xdr:rowOff>66675</xdr:rowOff>
    </xdr:from>
    <xdr:to>
      <xdr:col>1</xdr:col>
      <xdr:colOff>628650</xdr:colOff>
      <xdr:row>2</xdr:row>
      <xdr:rowOff>190499</xdr:rowOff>
    </xdr:to>
    <xdr:pic>
      <xdr:nvPicPr>
        <xdr:cNvPr id="4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66675"/>
          <a:ext cx="609600" cy="600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</xdr:colOff>
      <xdr:row>0</xdr:row>
      <xdr:rowOff>66675</xdr:rowOff>
    </xdr:from>
    <xdr:to>
      <xdr:col>1</xdr:col>
      <xdr:colOff>697706</xdr:colOff>
      <xdr:row>3</xdr:row>
      <xdr:rowOff>7143</xdr:rowOff>
    </xdr:to>
    <xdr:pic>
      <xdr:nvPicPr>
        <xdr:cNvPr id="5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66675"/>
          <a:ext cx="678656" cy="666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685801</xdr:colOff>
      <xdr:row>0</xdr:row>
      <xdr:rowOff>0</xdr:rowOff>
    </xdr:from>
    <xdr:to>
      <xdr:col>7</xdr:col>
      <xdr:colOff>285751</xdr:colOff>
      <xdr:row>2</xdr:row>
      <xdr:rowOff>79375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52526" y="152399"/>
          <a:ext cx="10896600" cy="612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273844</xdr:colOff>
      <xdr:row>0</xdr:row>
      <xdr:rowOff>0</xdr:rowOff>
    </xdr:from>
    <xdr:to>
      <xdr:col>1</xdr:col>
      <xdr:colOff>488156</xdr:colOff>
      <xdr:row>2</xdr:row>
      <xdr:rowOff>19440</xdr:rowOff>
    </xdr:to>
    <xdr:pic>
      <xdr:nvPicPr>
        <xdr:cNvPr id="3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844" y="154782"/>
          <a:ext cx="603088" cy="5644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zoomScale="80" zoomScaleNormal="80" workbookViewId="0">
      <selection activeCell="G27" sqref="G27"/>
    </sheetView>
  </sheetViews>
  <sheetFormatPr defaultRowHeight="18"/>
  <cols>
    <col min="1" max="1" width="5.5703125" style="39" bestFit="1" customWidth="1"/>
    <col min="2" max="2" width="24.140625" style="5" customWidth="1"/>
    <col min="3" max="3" width="21.42578125" style="5" customWidth="1"/>
    <col min="4" max="4" width="23.140625" style="5" bestFit="1" customWidth="1"/>
    <col min="5" max="5" width="23.140625" style="5" customWidth="1"/>
    <col min="6" max="6" width="13" style="5" customWidth="1"/>
    <col min="7" max="7" width="26" style="5" customWidth="1"/>
    <col min="8" max="8" width="15.85546875" style="5" customWidth="1"/>
    <col min="9" max="9" width="23" style="5" customWidth="1"/>
    <col min="10" max="10" width="16" style="5" customWidth="1"/>
    <col min="11" max="11" width="14.42578125" style="5" customWidth="1"/>
    <col min="12" max="16384" width="9.140625" style="5"/>
  </cols>
  <sheetData>
    <row r="1" spans="1:11">
      <c r="A1" s="1"/>
      <c r="B1" s="2"/>
      <c r="C1" s="2"/>
      <c r="D1" s="2"/>
      <c r="E1" s="2"/>
      <c r="F1" s="2"/>
      <c r="G1" s="2"/>
      <c r="H1" s="3"/>
      <c r="I1" s="4"/>
    </row>
    <row r="2" spans="1:11">
      <c r="A2" s="1"/>
      <c r="B2" s="2"/>
      <c r="C2" s="3"/>
      <c r="D2" s="2"/>
      <c r="E2" s="2"/>
      <c r="F2" s="2"/>
      <c r="G2" s="2"/>
      <c r="H2" s="3"/>
      <c r="I2" s="4"/>
      <c r="J2" s="47" t="s">
        <v>0</v>
      </c>
    </row>
    <row r="3" spans="1:11" ht="19.5" customHeight="1">
      <c r="A3" s="1"/>
      <c r="B3" s="4"/>
      <c r="C3" s="2"/>
      <c r="D3" s="2"/>
      <c r="E3" s="2"/>
      <c r="F3" s="2"/>
      <c r="J3" s="47" t="s">
        <v>87</v>
      </c>
    </row>
    <row r="4" spans="1:11" ht="19.5" customHeight="1">
      <c r="A4" s="1"/>
      <c r="C4" s="2"/>
      <c r="D4" s="2"/>
      <c r="E4" s="2"/>
      <c r="F4" s="2"/>
      <c r="J4" s="47" t="s">
        <v>40</v>
      </c>
    </row>
    <row r="5" spans="1:11">
      <c r="A5" s="1"/>
      <c r="B5" s="6" t="s">
        <v>104</v>
      </c>
      <c r="C5" s="2"/>
      <c r="D5" s="2"/>
      <c r="E5" s="2"/>
      <c r="F5" s="2"/>
    </row>
    <row r="6" spans="1:11">
      <c r="A6" s="1"/>
      <c r="B6" s="47" t="s">
        <v>1</v>
      </c>
      <c r="C6" s="2"/>
      <c r="D6" s="2"/>
      <c r="E6" s="2"/>
      <c r="F6" s="2"/>
    </row>
    <row r="7" spans="1:11">
      <c r="A7" s="1"/>
      <c r="B7" s="46" t="s">
        <v>2</v>
      </c>
      <c r="C7" s="2"/>
      <c r="D7" s="2"/>
      <c r="E7" s="2"/>
      <c r="F7" s="2"/>
    </row>
    <row r="8" spans="1:11">
      <c r="A8" s="1"/>
      <c r="B8" s="8" t="s">
        <v>3</v>
      </c>
      <c r="C8" s="2"/>
      <c r="D8" s="2"/>
      <c r="E8" s="2"/>
      <c r="F8" s="2"/>
    </row>
    <row r="9" spans="1:11">
      <c r="A9" s="1"/>
      <c r="B9" s="8"/>
      <c r="C9" s="2"/>
      <c r="D9" s="2"/>
      <c r="E9" s="2"/>
      <c r="F9" s="2"/>
      <c r="G9" s="2"/>
      <c r="H9" s="3"/>
      <c r="I9" s="7"/>
    </row>
    <row r="10" spans="1:11">
      <c r="A10" s="128" t="s">
        <v>105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</row>
    <row r="11" spans="1:11" ht="18.75" thickBot="1">
      <c r="A11" s="31"/>
      <c r="B11" s="49"/>
      <c r="C11" s="37"/>
      <c r="D11" s="37"/>
      <c r="E11" s="37"/>
      <c r="F11" s="37"/>
      <c r="G11" s="37"/>
      <c r="H11" s="38"/>
      <c r="I11" s="38"/>
      <c r="K11" s="32"/>
    </row>
    <row r="12" spans="1:11" ht="72" customHeight="1">
      <c r="A12" s="137" t="s">
        <v>61</v>
      </c>
      <c r="B12" s="135" t="s">
        <v>60</v>
      </c>
      <c r="C12" s="135" t="s">
        <v>57</v>
      </c>
      <c r="D12" s="139" t="s">
        <v>106</v>
      </c>
      <c r="E12" s="140"/>
      <c r="F12" s="135" t="s">
        <v>6</v>
      </c>
      <c r="G12" s="135" t="s">
        <v>107</v>
      </c>
      <c r="H12" s="135" t="s">
        <v>108</v>
      </c>
      <c r="I12" s="135" t="s">
        <v>109</v>
      </c>
      <c r="J12" s="59" t="s">
        <v>58</v>
      </c>
      <c r="K12" s="126" t="s">
        <v>59</v>
      </c>
    </row>
    <row r="13" spans="1:11" ht="18.75" thickBot="1">
      <c r="A13" s="138"/>
      <c r="B13" s="136"/>
      <c r="C13" s="136"/>
      <c r="D13" s="48" t="s">
        <v>152</v>
      </c>
      <c r="E13" s="48" t="s">
        <v>151</v>
      </c>
      <c r="F13" s="136"/>
      <c r="G13" s="136"/>
      <c r="H13" s="136"/>
      <c r="I13" s="136"/>
      <c r="J13" s="60" t="s">
        <v>89</v>
      </c>
      <c r="K13" s="127"/>
    </row>
    <row r="14" spans="1:11" s="39" customFormat="1" ht="18.75" thickBot="1">
      <c r="A14" s="129" t="s">
        <v>15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1"/>
    </row>
    <row r="15" spans="1:11" s="39" customFormat="1" ht="54.75" thickBot="1">
      <c r="A15" s="68">
        <v>1</v>
      </c>
      <c r="B15" s="62" t="s">
        <v>17</v>
      </c>
      <c r="C15" s="63" t="s">
        <v>48</v>
      </c>
      <c r="D15" s="103">
        <f>E15/119*100</f>
        <v>68907.563025210082</v>
      </c>
      <c r="E15" s="16">
        <v>82000</v>
      </c>
      <c r="F15" s="64" t="s">
        <v>7</v>
      </c>
      <c r="G15" s="65" t="s">
        <v>88</v>
      </c>
      <c r="H15" s="69" t="s">
        <v>113</v>
      </c>
      <c r="I15" s="69" t="s">
        <v>114</v>
      </c>
      <c r="J15" s="66" t="s">
        <v>90</v>
      </c>
      <c r="K15" s="67" t="s">
        <v>85</v>
      </c>
    </row>
    <row r="16" spans="1:11" s="39" customFormat="1" ht="18.75" thickBot="1">
      <c r="A16" s="129" t="s">
        <v>98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1"/>
    </row>
    <row r="17" spans="1:11" s="39" customFormat="1" ht="54.75" thickBot="1">
      <c r="A17" s="68">
        <v>2</v>
      </c>
      <c r="B17" s="62" t="s">
        <v>49</v>
      </c>
      <c r="C17" s="62" t="s">
        <v>50</v>
      </c>
      <c r="D17" s="103">
        <f>E17/119*100</f>
        <v>2100.840336134454</v>
      </c>
      <c r="E17" s="16">
        <v>2500</v>
      </c>
      <c r="F17" s="64" t="s">
        <v>7</v>
      </c>
      <c r="G17" s="65" t="s">
        <v>153</v>
      </c>
      <c r="H17" s="69" t="s">
        <v>115</v>
      </c>
      <c r="I17" s="69" t="s">
        <v>116</v>
      </c>
      <c r="J17" s="66" t="s">
        <v>90</v>
      </c>
      <c r="K17" s="67" t="s">
        <v>85</v>
      </c>
    </row>
    <row r="18" spans="1:11" s="39" customFormat="1" ht="18.75" thickBot="1">
      <c r="A18" s="132" t="s">
        <v>13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4"/>
    </row>
    <row r="19" spans="1:11" s="39" customFormat="1" ht="72.75" thickBot="1">
      <c r="A19" s="104">
        <v>3</v>
      </c>
      <c r="B19" s="105" t="s">
        <v>14</v>
      </c>
      <c r="C19" s="106" t="s">
        <v>64</v>
      </c>
      <c r="D19" s="107">
        <f>E19/119*100</f>
        <v>20168.067226890755</v>
      </c>
      <c r="E19" s="100">
        <v>24000</v>
      </c>
      <c r="F19" s="108" t="s">
        <v>7</v>
      </c>
      <c r="G19" s="109" t="s">
        <v>88</v>
      </c>
      <c r="H19" s="110" t="s">
        <v>113</v>
      </c>
      <c r="I19" s="110" t="s">
        <v>114</v>
      </c>
      <c r="J19" s="111" t="s">
        <v>90</v>
      </c>
      <c r="K19" s="112" t="s">
        <v>85</v>
      </c>
    </row>
    <row r="20" spans="1:11" ht="18.75" thickBot="1">
      <c r="A20" s="124" t="s">
        <v>38</v>
      </c>
      <c r="B20" s="125"/>
      <c r="C20" s="125"/>
      <c r="D20" s="113">
        <f>+D15+D17+D19</f>
        <v>91176.470588235286</v>
      </c>
      <c r="E20" s="113">
        <f>+E15+E17+E19</f>
        <v>108500</v>
      </c>
      <c r="F20" s="20"/>
      <c r="G20" s="20"/>
      <c r="H20" s="114"/>
      <c r="I20" s="55"/>
      <c r="J20" s="56"/>
      <c r="K20" s="22"/>
    </row>
    <row r="21" spans="1:11">
      <c r="A21" s="5"/>
      <c r="F21" s="50"/>
      <c r="G21" s="50"/>
      <c r="H21" s="51"/>
      <c r="I21" s="52"/>
      <c r="J21" s="53"/>
      <c r="K21" s="53"/>
    </row>
    <row r="23" spans="1:11">
      <c r="B23" s="32" t="s">
        <v>39</v>
      </c>
    </row>
    <row r="24" spans="1:11">
      <c r="B24" s="35" t="s">
        <v>86</v>
      </c>
    </row>
    <row r="25" spans="1:11">
      <c r="B25" s="35" t="s">
        <v>97</v>
      </c>
    </row>
  </sheetData>
  <mergeCells count="14">
    <mergeCell ref="A20:C20"/>
    <mergeCell ref="K12:K13"/>
    <mergeCell ref="A10:K10"/>
    <mergeCell ref="A14:K14"/>
    <mergeCell ref="A16:K16"/>
    <mergeCell ref="A18:K18"/>
    <mergeCell ref="H12:H13"/>
    <mergeCell ref="I12:I13"/>
    <mergeCell ref="A12:A13"/>
    <mergeCell ref="B12:B13"/>
    <mergeCell ref="C12:C13"/>
    <mergeCell ref="G12:G13"/>
    <mergeCell ref="F12:F13"/>
    <mergeCell ref="D12:E12"/>
  </mergeCells>
  <pageMargins left="0.43307086614173229" right="0.27559055118110237" top="0.39370078740157483" bottom="0.39370078740157483" header="0.23622047244094491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8"/>
  <sheetViews>
    <sheetView zoomScale="80" zoomScaleNormal="80" zoomScaleSheetLayoutView="98" zoomScalePageLayoutView="106" workbookViewId="0">
      <selection activeCell="B8" sqref="B8"/>
    </sheetView>
  </sheetViews>
  <sheetFormatPr defaultRowHeight="18"/>
  <cols>
    <col min="1" max="1" width="5.85546875" style="39" customWidth="1"/>
    <col min="2" max="2" width="52" style="5" bestFit="1" customWidth="1"/>
    <col min="3" max="3" width="55.5703125" style="5" bestFit="1" customWidth="1"/>
    <col min="4" max="5" width="19.85546875" style="5" customWidth="1"/>
    <col min="6" max="6" width="18.7109375" style="5" customWidth="1"/>
    <col min="7" max="8" width="22.7109375" style="5" customWidth="1"/>
    <col min="9" max="9" width="11.28515625" style="5" customWidth="1"/>
    <col min="10" max="10" width="13.28515625" style="5" customWidth="1"/>
    <col min="11" max="16384" width="9.140625" style="5"/>
  </cols>
  <sheetData>
    <row r="1" spans="1:9">
      <c r="A1" s="1"/>
      <c r="B1" s="2"/>
      <c r="C1" s="3"/>
      <c r="D1" s="2"/>
      <c r="E1" s="2"/>
      <c r="F1" s="2"/>
      <c r="G1" s="3"/>
      <c r="H1" s="4"/>
    </row>
    <row r="2" spans="1:9">
      <c r="A2" s="1"/>
      <c r="B2" s="4"/>
      <c r="C2" s="2"/>
      <c r="D2" s="2"/>
      <c r="E2" s="2"/>
      <c r="F2" s="2"/>
      <c r="H2" s="61" t="s">
        <v>0</v>
      </c>
    </row>
    <row r="3" spans="1:9">
      <c r="A3" s="1"/>
      <c r="C3" s="2"/>
      <c r="D3" s="2"/>
      <c r="E3" s="2"/>
      <c r="F3" s="2"/>
      <c r="H3" s="61" t="s">
        <v>87</v>
      </c>
    </row>
    <row r="4" spans="1:9">
      <c r="A4" s="1"/>
      <c r="B4" s="6" t="s">
        <v>103</v>
      </c>
      <c r="C4" s="2"/>
      <c r="D4" s="2"/>
      <c r="E4" s="2"/>
      <c r="F4" s="2"/>
      <c r="H4" s="61" t="s">
        <v>40</v>
      </c>
    </row>
    <row r="5" spans="1:9">
      <c r="A5" s="1"/>
      <c r="B5" s="61" t="s">
        <v>1</v>
      </c>
      <c r="C5" s="2"/>
      <c r="D5" s="2"/>
      <c r="E5" s="2"/>
      <c r="F5" s="2"/>
      <c r="G5" s="3"/>
      <c r="H5" s="7"/>
    </row>
    <row r="6" spans="1:9">
      <c r="A6" s="1"/>
      <c r="B6" s="57" t="s">
        <v>2</v>
      </c>
      <c r="C6" s="2"/>
      <c r="D6" s="2"/>
      <c r="E6" s="2"/>
      <c r="F6" s="2"/>
      <c r="G6" s="3"/>
      <c r="H6" s="7"/>
    </row>
    <row r="7" spans="1:9">
      <c r="A7" s="1"/>
      <c r="B7" s="8" t="s">
        <v>3</v>
      </c>
      <c r="C7" s="2"/>
      <c r="D7" s="2"/>
      <c r="E7" s="2"/>
      <c r="F7" s="2"/>
      <c r="G7" s="3"/>
      <c r="H7" s="7"/>
    </row>
    <row r="8" spans="1:9">
      <c r="A8" s="1"/>
      <c r="B8" s="9"/>
      <c r="C8" s="2"/>
      <c r="D8" s="2"/>
      <c r="E8" s="2"/>
      <c r="F8" s="2"/>
      <c r="G8" s="3"/>
      <c r="H8" s="7"/>
    </row>
    <row r="9" spans="1:9">
      <c r="A9" s="128" t="s">
        <v>105</v>
      </c>
      <c r="B9" s="128"/>
      <c r="C9" s="128"/>
      <c r="D9" s="128"/>
      <c r="E9" s="128"/>
      <c r="F9" s="128"/>
      <c r="G9" s="128"/>
      <c r="H9" s="128"/>
      <c r="I9" s="128"/>
    </row>
    <row r="10" spans="1:9">
      <c r="A10" s="128" t="s">
        <v>110</v>
      </c>
      <c r="B10" s="128"/>
      <c r="C10" s="128"/>
      <c r="D10" s="128"/>
      <c r="E10" s="128"/>
      <c r="F10" s="128"/>
      <c r="G10" s="128"/>
      <c r="H10" s="128"/>
      <c r="I10" s="77"/>
    </row>
    <row r="11" spans="1:9" ht="18.75" thickBot="1">
      <c r="A11" s="43"/>
      <c r="B11" s="43"/>
      <c r="C11" s="43"/>
      <c r="D11" s="43"/>
      <c r="E11" s="43"/>
      <c r="F11" s="43"/>
      <c r="G11" s="43"/>
      <c r="H11" s="43"/>
    </row>
    <row r="12" spans="1:9" ht="48.75" customHeight="1">
      <c r="A12" s="172" t="s">
        <v>4</v>
      </c>
      <c r="B12" s="174" t="s">
        <v>99</v>
      </c>
      <c r="C12" s="176" t="s">
        <v>5</v>
      </c>
      <c r="D12" s="191" t="s">
        <v>111</v>
      </c>
      <c r="E12" s="174"/>
      <c r="F12" s="176" t="s">
        <v>101</v>
      </c>
      <c r="G12" s="176" t="s">
        <v>112</v>
      </c>
      <c r="H12" s="178" t="s">
        <v>102</v>
      </c>
    </row>
    <row r="13" spans="1:9" ht="61.5" customHeight="1" thickBot="1">
      <c r="A13" s="173"/>
      <c r="B13" s="175"/>
      <c r="C13" s="177"/>
      <c r="D13" s="78" t="s">
        <v>100</v>
      </c>
      <c r="E13" s="78" t="s">
        <v>151</v>
      </c>
      <c r="F13" s="177"/>
      <c r="G13" s="177"/>
      <c r="H13" s="179"/>
    </row>
    <row r="14" spans="1:9" ht="19.5" thickBot="1">
      <c r="A14" s="180" t="s">
        <v>41</v>
      </c>
      <c r="B14" s="181"/>
      <c r="C14" s="181"/>
      <c r="D14" s="181"/>
      <c r="E14" s="181"/>
      <c r="F14" s="181"/>
      <c r="G14" s="181"/>
      <c r="H14" s="182"/>
    </row>
    <row r="15" spans="1:9" ht="19.5" thickBot="1">
      <c r="A15" s="183" t="s">
        <v>51</v>
      </c>
      <c r="B15" s="184"/>
      <c r="C15" s="184"/>
      <c r="D15" s="184"/>
      <c r="E15" s="184"/>
      <c r="F15" s="184"/>
      <c r="G15" s="184"/>
      <c r="H15" s="185"/>
    </row>
    <row r="16" spans="1:9" ht="18.75" thickBot="1">
      <c r="A16" s="158" t="s">
        <v>62</v>
      </c>
      <c r="B16" s="186"/>
      <c r="C16" s="186"/>
      <c r="D16" s="186"/>
      <c r="E16" s="186"/>
      <c r="F16" s="186"/>
      <c r="G16" s="186"/>
      <c r="H16" s="187"/>
    </row>
    <row r="17" spans="1:8" ht="72">
      <c r="A17" s="79">
        <v>1</v>
      </c>
      <c r="B17" s="80" t="s">
        <v>117</v>
      </c>
      <c r="C17" s="10" t="s">
        <v>145</v>
      </c>
      <c r="D17" s="11">
        <f>+E17/1.19</f>
        <v>5882.3529411764712</v>
      </c>
      <c r="E17" s="11">
        <v>7000</v>
      </c>
      <c r="F17" s="11" t="s">
        <v>7</v>
      </c>
      <c r="G17" s="12">
        <v>45658</v>
      </c>
      <c r="H17" s="72">
        <v>46022</v>
      </c>
    </row>
    <row r="18" spans="1:8">
      <c r="A18" s="81">
        <v>2</v>
      </c>
      <c r="B18" s="82" t="s">
        <v>46</v>
      </c>
      <c r="C18" s="83" t="s">
        <v>118</v>
      </c>
      <c r="D18" s="13">
        <f>+E18/1.19</f>
        <v>20168.067226890758</v>
      </c>
      <c r="E18" s="13">
        <v>24000</v>
      </c>
      <c r="F18" s="13" t="s">
        <v>7</v>
      </c>
      <c r="G18" s="14">
        <v>45658</v>
      </c>
      <c r="H18" s="73">
        <v>46022</v>
      </c>
    </row>
    <row r="19" spans="1:8" ht="18.75" thickBot="1">
      <c r="A19" s="84">
        <v>3</v>
      </c>
      <c r="B19" s="85" t="s">
        <v>47</v>
      </c>
      <c r="C19" s="15" t="s">
        <v>119</v>
      </c>
      <c r="D19" s="16">
        <f>+E19/1.19</f>
        <v>21008.403361344539</v>
      </c>
      <c r="E19" s="16">
        <v>25000</v>
      </c>
      <c r="F19" s="16" t="s">
        <v>7</v>
      </c>
      <c r="G19" s="17">
        <v>45658</v>
      </c>
      <c r="H19" s="74">
        <v>46022</v>
      </c>
    </row>
    <row r="20" spans="1:8" ht="18.75" thickBot="1">
      <c r="A20" s="188" t="s">
        <v>43</v>
      </c>
      <c r="B20" s="189"/>
      <c r="C20" s="189"/>
      <c r="D20" s="189"/>
      <c r="E20" s="189"/>
      <c r="F20" s="189"/>
      <c r="G20" s="189"/>
      <c r="H20" s="190"/>
    </row>
    <row r="21" spans="1:8">
      <c r="A21" s="79">
        <v>4</v>
      </c>
      <c r="B21" s="80" t="s">
        <v>121</v>
      </c>
      <c r="C21" s="10" t="s">
        <v>122</v>
      </c>
      <c r="D21" s="11">
        <f>+E21/1.19</f>
        <v>2521.0084033613448</v>
      </c>
      <c r="E21" s="11">
        <v>3000</v>
      </c>
      <c r="F21" s="11" t="s">
        <v>7</v>
      </c>
      <c r="G21" s="12">
        <v>45658</v>
      </c>
      <c r="H21" s="72">
        <v>46022</v>
      </c>
    </row>
    <row r="22" spans="1:8" ht="36.75" thickBot="1">
      <c r="A22" s="84">
        <v>5</v>
      </c>
      <c r="B22" s="85" t="s">
        <v>120</v>
      </c>
      <c r="C22" s="15" t="s">
        <v>123</v>
      </c>
      <c r="D22" s="16">
        <f>+E22/1.19</f>
        <v>5672.2689075630251</v>
      </c>
      <c r="E22" s="16">
        <v>6750</v>
      </c>
      <c r="F22" s="16" t="s">
        <v>7</v>
      </c>
      <c r="G22" s="17">
        <v>45658</v>
      </c>
      <c r="H22" s="74">
        <v>46022</v>
      </c>
    </row>
    <row r="23" spans="1:8" ht="18.75" thickBot="1">
      <c r="A23" s="158" t="s">
        <v>44</v>
      </c>
      <c r="B23" s="186"/>
      <c r="C23" s="186"/>
      <c r="D23" s="186"/>
      <c r="E23" s="186"/>
      <c r="F23" s="186"/>
      <c r="G23" s="186"/>
      <c r="H23" s="187"/>
    </row>
    <row r="24" spans="1:8">
      <c r="A24" s="79">
        <v>6</v>
      </c>
      <c r="B24" s="80" t="s">
        <v>83</v>
      </c>
      <c r="C24" s="10" t="s">
        <v>124</v>
      </c>
      <c r="D24" s="11">
        <f>+E24/1.19</f>
        <v>79831.932773109249</v>
      </c>
      <c r="E24" s="11">
        <v>95000</v>
      </c>
      <c r="F24" s="11" t="s">
        <v>7</v>
      </c>
      <c r="G24" s="12">
        <v>45658</v>
      </c>
      <c r="H24" s="72">
        <v>46022</v>
      </c>
    </row>
    <row r="25" spans="1:8" ht="18.75" thickBot="1">
      <c r="A25" s="84">
        <v>7</v>
      </c>
      <c r="B25" s="85" t="s">
        <v>84</v>
      </c>
      <c r="C25" s="15" t="s">
        <v>125</v>
      </c>
      <c r="D25" s="16">
        <f>+E25/1.19</f>
        <v>63865.546218487398</v>
      </c>
      <c r="E25" s="16">
        <v>76000</v>
      </c>
      <c r="F25" s="16" t="s">
        <v>7</v>
      </c>
      <c r="G25" s="17">
        <v>45658</v>
      </c>
      <c r="H25" s="74">
        <v>46022</v>
      </c>
    </row>
    <row r="26" spans="1:8" ht="18.75" thickBot="1">
      <c r="A26" s="158" t="s">
        <v>45</v>
      </c>
      <c r="B26" s="159"/>
      <c r="C26" s="159"/>
      <c r="D26" s="159"/>
      <c r="E26" s="159"/>
      <c r="F26" s="159"/>
      <c r="G26" s="159"/>
      <c r="H26" s="160"/>
    </row>
    <row r="27" spans="1:8" ht="36">
      <c r="A27" s="23">
        <v>8</v>
      </c>
      <c r="B27" s="24" t="s">
        <v>127</v>
      </c>
      <c r="C27" s="10" t="s">
        <v>93</v>
      </c>
      <c r="D27" s="11">
        <f>+E27/1.19</f>
        <v>26890.756302521011</v>
      </c>
      <c r="E27" s="11">
        <v>32000</v>
      </c>
      <c r="F27" s="11" t="s">
        <v>7</v>
      </c>
      <c r="G27" s="12">
        <v>45658</v>
      </c>
      <c r="H27" s="72">
        <v>46022</v>
      </c>
    </row>
    <row r="28" spans="1:8" ht="36.75" thickBot="1">
      <c r="A28" s="25">
        <v>9</v>
      </c>
      <c r="B28" s="26" t="s">
        <v>126</v>
      </c>
      <c r="C28" s="15" t="s">
        <v>94</v>
      </c>
      <c r="D28" s="16">
        <f>+E28/1.19</f>
        <v>4621.8487394957983</v>
      </c>
      <c r="E28" s="16">
        <v>5500</v>
      </c>
      <c r="F28" s="16" t="s">
        <v>7</v>
      </c>
      <c r="G28" s="17">
        <v>45658</v>
      </c>
      <c r="H28" s="74">
        <v>46022</v>
      </c>
    </row>
    <row r="29" spans="1:8" ht="18.75" thickBot="1">
      <c r="A29" s="158" t="s">
        <v>8</v>
      </c>
      <c r="B29" s="159"/>
      <c r="C29" s="159"/>
      <c r="D29" s="159"/>
      <c r="E29" s="159"/>
      <c r="F29" s="159"/>
      <c r="G29" s="159"/>
      <c r="H29" s="160"/>
    </row>
    <row r="30" spans="1:8" ht="36.75" thickBot="1">
      <c r="A30" s="23">
        <v>10</v>
      </c>
      <c r="B30" s="24" t="s">
        <v>9</v>
      </c>
      <c r="C30" s="10" t="s">
        <v>128</v>
      </c>
      <c r="D30" s="11">
        <f>+E30/1.19</f>
        <v>15966.386554621849</v>
      </c>
      <c r="E30" s="11">
        <v>19000</v>
      </c>
      <c r="F30" s="11" t="s">
        <v>7</v>
      </c>
      <c r="G30" s="12">
        <v>45658</v>
      </c>
      <c r="H30" s="72">
        <v>46022</v>
      </c>
    </row>
    <row r="31" spans="1:8" ht="18.75" thickBot="1">
      <c r="A31" s="158" t="s">
        <v>10</v>
      </c>
      <c r="B31" s="159"/>
      <c r="C31" s="159"/>
      <c r="D31" s="159"/>
      <c r="E31" s="159"/>
      <c r="F31" s="159"/>
      <c r="G31" s="159"/>
      <c r="H31" s="160"/>
    </row>
    <row r="32" spans="1:8" ht="36">
      <c r="A32" s="23">
        <v>11</v>
      </c>
      <c r="B32" s="24" t="s">
        <v>11</v>
      </c>
      <c r="C32" s="86" t="s">
        <v>63</v>
      </c>
      <c r="D32" s="87">
        <f>+E32/1.19</f>
        <v>2100.840336134454</v>
      </c>
      <c r="E32" s="87">
        <v>2500</v>
      </c>
      <c r="F32" s="11" t="s">
        <v>7</v>
      </c>
      <c r="G32" s="12">
        <v>45658</v>
      </c>
      <c r="H32" s="72">
        <v>46022</v>
      </c>
    </row>
    <row r="33" spans="1:8" ht="36.75" thickBot="1">
      <c r="A33" s="25">
        <v>12</v>
      </c>
      <c r="B33" s="26" t="s">
        <v>12</v>
      </c>
      <c r="C33" s="88" t="s">
        <v>129</v>
      </c>
      <c r="D33" s="16">
        <f>+E33/1.19</f>
        <v>2100.840336134454</v>
      </c>
      <c r="E33" s="16">
        <v>2500</v>
      </c>
      <c r="F33" s="16" t="s">
        <v>7</v>
      </c>
      <c r="G33" s="17">
        <v>45658</v>
      </c>
      <c r="H33" s="74">
        <v>46022</v>
      </c>
    </row>
    <row r="34" spans="1:8" ht="18.75" thickBot="1">
      <c r="A34" s="158" t="s">
        <v>13</v>
      </c>
      <c r="B34" s="159"/>
      <c r="C34" s="159"/>
      <c r="D34" s="159"/>
      <c r="E34" s="159"/>
      <c r="F34" s="159"/>
      <c r="G34" s="159"/>
      <c r="H34" s="160"/>
    </row>
    <row r="35" spans="1:8">
      <c r="A35" s="89">
        <v>13</v>
      </c>
      <c r="B35" s="90" t="s">
        <v>130</v>
      </c>
      <c r="C35" s="91" t="s">
        <v>65</v>
      </c>
      <c r="D35" s="92">
        <f>+E35/1.19</f>
        <v>2100.840336134454</v>
      </c>
      <c r="E35" s="92">
        <v>2500</v>
      </c>
      <c r="F35" s="92" t="s">
        <v>7</v>
      </c>
      <c r="G35" s="12">
        <v>45658</v>
      </c>
      <c r="H35" s="72">
        <v>46022</v>
      </c>
    </row>
    <row r="36" spans="1:8" ht="18.75" thickBot="1">
      <c r="A36" s="25">
        <v>14</v>
      </c>
      <c r="B36" s="26" t="s">
        <v>131</v>
      </c>
      <c r="C36" s="15" t="s">
        <v>66</v>
      </c>
      <c r="D36" s="16">
        <f>+E36/1.19</f>
        <v>4201.680672268908</v>
      </c>
      <c r="E36" s="16">
        <v>5000</v>
      </c>
      <c r="F36" s="16" t="s">
        <v>7</v>
      </c>
      <c r="G36" s="17">
        <v>45658</v>
      </c>
      <c r="H36" s="74">
        <v>46022</v>
      </c>
    </row>
    <row r="37" spans="1:8" ht="18.75" thickBot="1">
      <c r="A37" s="161" t="s">
        <v>15</v>
      </c>
      <c r="B37" s="162"/>
      <c r="C37" s="162"/>
      <c r="D37" s="162"/>
      <c r="E37" s="162"/>
      <c r="F37" s="162"/>
      <c r="G37" s="162"/>
      <c r="H37" s="163"/>
    </row>
    <row r="38" spans="1:8">
      <c r="A38" s="23">
        <v>15</v>
      </c>
      <c r="B38" s="24" t="s">
        <v>16</v>
      </c>
      <c r="C38" s="86" t="s">
        <v>132</v>
      </c>
      <c r="D38" s="11">
        <f t="shared" ref="D38:D55" si="0">+E38/1.19</f>
        <v>109243.6974789916</v>
      </c>
      <c r="E38" s="11">
        <v>130000</v>
      </c>
      <c r="F38" s="11" t="s">
        <v>7</v>
      </c>
      <c r="G38" s="12">
        <v>45658</v>
      </c>
      <c r="H38" s="72">
        <v>46022</v>
      </c>
    </row>
    <row r="39" spans="1:8" ht="36">
      <c r="A39" s="27">
        <v>16</v>
      </c>
      <c r="B39" s="28" t="s">
        <v>136</v>
      </c>
      <c r="C39" s="93" t="s">
        <v>137</v>
      </c>
      <c r="D39" s="13">
        <f t="shared" si="0"/>
        <v>12605.042016806723</v>
      </c>
      <c r="E39" s="13">
        <v>15000</v>
      </c>
      <c r="F39" s="13" t="s">
        <v>7</v>
      </c>
      <c r="G39" s="14">
        <v>45658</v>
      </c>
      <c r="H39" s="73">
        <v>46022</v>
      </c>
    </row>
    <row r="40" spans="1:8" ht="36">
      <c r="A40" s="27">
        <v>17</v>
      </c>
      <c r="B40" s="28" t="s">
        <v>133</v>
      </c>
      <c r="C40" s="29" t="s">
        <v>73</v>
      </c>
      <c r="D40" s="13">
        <f t="shared" si="0"/>
        <v>12184.873949579833</v>
      </c>
      <c r="E40" s="13">
        <v>14500</v>
      </c>
      <c r="F40" s="13" t="s">
        <v>7</v>
      </c>
      <c r="G40" s="14">
        <v>45658</v>
      </c>
      <c r="H40" s="73">
        <v>46022</v>
      </c>
    </row>
    <row r="41" spans="1:8" ht="36">
      <c r="A41" s="27">
        <v>18</v>
      </c>
      <c r="B41" s="28" t="s">
        <v>42</v>
      </c>
      <c r="C41" s="83" t="s">
        <v>74</v>
      </c>
      <c r="D41" s="13">
        <f t="shared" si="0"/>
        <v>3361.3445378151264</v>
      </c>
      <c r="E41" s="13">
        <v>4000</v>
      </c>
      <c r="F41" s="13" t="s">
        <v>7</v>
      </c>
      <c r="G41" s="14">
        <v>45658</v>
      </c>
      <c r="H41" s="73">
        <v>46022</v>
      </c>
    </row>
    <row r="42" spans="1:8" ht="36">
      <c r="A42" s="27">
        <v>19</v>
      </c>
      <c r="B42" s="28" t="s">
        <v>134</v>
      </c>
      <c r="C42" s="93" t="s">
        <v>135</v>
      </c>
      <c r="D42" s="13">
        <f t="shared" si="0"/>
        <v>3781.5126050420172</v>
      </c>
      <c r="E42" s="13">
        <v>4500</v>
      </c>
      <c r="F42" s="13" t="s">
        <v>7</v>
      </c>
      <c r="G42" s="14">
        <v>45658</v>
      </c>
      <c r="H42" s="73">
        <v>46022</v>
      </c>
    </row>
    <row r="43" spans="1:8">
      <c r="A43" s="96">
        <v>20</v>
      </c>
      <c r="B43" s="28" t="s">
        <v>138</v>
      </c>
      <c r="C43" s="93" t="s">
        <v>139</v>
      </c>
      <c r="D43" s="13">
        <f t="shared" si="0"/>
        <v>294.11764705882354</v>
      </c>
      <c r="E43" s="13">
        <v>350</v>
      </c>
      <c r="F43" s="13" t="s">
        <v>7</v>
      </c>
      <c r="G43" s="14">
        <v>45658</v>
      </c>
      <c r="H43" s="73">
        <v>46022</v>
      </c>
    </row>
    <row r="44" spans="1:8">
      <c r="A44" s="27">
        <v>21</v>
      </c>
      <c r="B44" s="28" t="s">
        <v>140</v>
      </c>
      <c r="C44" s="29" t="s">
        <v>141</v>
      </c>
      <c r="D44" s="13">
        <f t="shared" si="0"/>
        <v>630.2521008403362</v>
      </c>
      <c r="E44" s="13">
        <v>750</v>
      </c>
      <c r="F44" s="13" t="s">
        <v>7</v>
      </c>
      <c r="G44" s="14">
        <v>45658</v>
      </c>
      <c r="H44" s="73">
        <v>46022</v>
      </c>
    </row>
    <row r="45" spans="1:8" ht="54">
      <c r="A45" s="27">
        <v>22</v>
      </c>
      <c r="B45" s="28" t="s">
        <v>142</v>
      </c>
      <c r="C45" s="29" t="s">
        <v>69</v>
      </c>
      <c r="D45" s="13">
        <f t="shared" si="0"/>
        <v>7142.8571428571431</v>
      </c>
      <c r="E45" s="13">
        <v>8500</v>
      </c>
      <c r="F45" s="13" t="s">
        <v>7</v>
      </c>
      <c r="G45" s="14">
        <v>45658</v>
      </c>
      <c r="H45" s="73">
        <v>46022</v>
      </c>
    </row>
    <row r="46" spans="1:8" ht="36">
      <c r="A46" s="27">
        <v>23</v>
      </c>
      <c r="B46" s="28" t="s">
        <v>143</v>
      </c>
      <c r="C46" s="29" t="s">
        <v>144</v>
      </c>
      <c r="D46" s="13">
        <f t="shared" si="0"/>
        <v>672.26890756302521</v>
      </c>
      <c r="E46" s="13">
        <v>800</v>
      </c>
      <c r="F46" s="13" t="s">
        <v>7</v>
      </c>
      <c r="G46" s="14">
        <v>45658</v>
      </c>
      <c r="H46" s="73">
        <v>46022</v>
      </c>
    </row>
    <row r="47" spans="1:8" ht="36">
      <c r="A47" s="27">
        <v>24</v>
      </c>
      <c r="B47" s="28" t="s">
        <v>23</v>
      </c>
      <c r="C47" s="29" t="s">
        <v>146</v>
      </c>
      <c r="D47" s="13">
        <f t="shared" si="0"/>
        <v>7563.0252100840344</v>
      </c>
      <c r="E47" s="13">
        <v>9000</v>
      </c>
      <c r="F47" s="13" t="s">
        <v>7</v>
      </c>
      <c r="G47" s="14">
        <v>45658</v>
      </c>
      <c r="H47" s="73">
        <v>46022</v>
      </c>
    </row>
    <row r="48" spans="1:8" ht="54">
      <c r="A48" s="27">
        <v>25</v>
      </c>
      <c r="B48" s="28" t="s">
        <v>18</v>
      </c>
      <c r="C48" s="93" t="s">
        <v>67</v>
      </c>
      <c r="D48" s="13">
        <f t="shared" si="0"/>
        <v>1344.5378151260504</v>
      </c>
      <c r="E48" s="13">
        <v>1600</v>
      </c>
      <c r="F48" s="13" t="s">
        <v>7</v>
      </c>
      <c r="G48" s="14">
        <v>45658</v>
      </c>
      <c r="H48" s="73">
        <v>46022</v>
      </c>
    </row>
    <row r="49" spans="1:8" ht="36">
      <c r="A49" s="27">
        <v>26</v>
      </c>
      <c r="B49" s="28" t="s">
        <v>149</v>
      </c>
      <c r="C49" s="29" t="s">
        <v>147</v>
      </c>
      <c r="D49" s="13">
        <f t="shared" si="0"/>
        <v>2521.0084033613448</v>
      </c>
      <c r="E49" s="13">
        <v>3000</v>
      </c>
      <c r="F49" s="13" t="s">
        <v>7</v>
      </c>
      <c r="G49" s="14">
        <v>45658</v>
      </c>
      <c r="H49" s="73">
        <v>46022</v>
      </c>
    </row>
    <row r="50" spans="1:8" ht="54" customHeight="1">
      <c r="A50" s="27">
        <v>27</v>
      </c>
      <c r="B50" s="28" t="s">
        <v>148</v>
      </c>
      <c r="C50" s="29" t="s">
        <v>150</v>
      </c>
      <c r="D50" s="13">
        <f t="shared" si="0"/>
        <v>3781.5126050420172</v>
      </c>
      <c r="E50" s="13">
        <v>4500</v>
      </c>
      <c r="F50" s="13" t="s">
        <v>7</v>
      </c>
      <c r="G50" s="14">
        <v>45658</v>
      </c>
      <c r="H50" s="73">
        <v>46022</v>
      </c>
    </row>
    <row r="51" spans="1:8" ht="36">
      <c r="A51" s="27">
        <v>28</v>
      </c>
      <c r="B51" s="28" t="s">
        <v>19</v>
      </c>
      <c r="C51" s="29" t="s">
        <v>68</v>
      </c>
      <c r="D51" s="13">
        <f t="shared" si="0"/>
        <v>1680.6722689075632</v>
      </c>
      <c r="E51" s="13">
        <v>2000</v>
      </c>
      <c r="F51" s="13" t="s">
        <v>7</v>
      </c>
      <c r="G51" s="14">
        <v>45658</v>
      </c>
      <c r="H51" s="73">
        <v>46022</v>
      </c>
    </row>
    <row r="52" spans="1:8">
      <c r="A52" s="27">
        <v>29</v>
      </c>
      <c r="B52" s="28" t="s">
        <v>20</v>
      </c>
      <c r="C52" s="29" t="s">
        <v>70</v>
      </c>
      <c r="D52" s="13">
        <f t="shared" si="0"/>
        <v>0</v>
      </c>
      <c r="E52" s="13">
        <v>0</v>
      </c>
      <c r="F52" s="13" t="s">
        <v>7</v>
      </c>
      <c r="G52" s="14">
        <v>45658</v>
      </c>
      <c r="H52" s="73">
        <v>46022</v>
      </c>
    </row>
    <row r="53" spans="1:8">
      <c r="A53" s="27">
        <v>30</v>
      </c>
      <c r="B53" s="28" t="s">
        <v>21</v>
      </c>
      <c r="C53" s="29" t="s">
        <v>96</v>
      </c>
      <c r="D53" s="13">
        <f t="shared" si="0"/>
        <v>84.033613445378151</v>
      </c>
      <c r="E53" s="13">
        <v>100</v>
      </c>
      <c r="F53" s="13" t="s">
        <v>7</v>
      </c>
      <c r="G53" s="14">
        <v>45658</v>
      </c>
      <c r="H53" s="73">
        <v>46022</v>
      </c>
    </row>
    <row r="54" spans="1:8" ht="36">
      <c r="A54" s="27">
        <v>31</v>
      </c>
      <c r="B54" s="28" t="s">
        <v>22</v>
      </c>
      <c r="C54" s="30" t="s">
        <v>71</v>
      </c>
      <c r="D54" s="13">
        <f t="shared" si="0"/>
        <v>6722.6890756302528</v>
      </c>
      <c r="E54" s="13">
        <v>8000</v>
      </c>
      <c r="F54" s="13" t="s">
        <v>7</v>
      </c>
      <c r="G54" s="14">
        <v>45658</v>
      </c>
      <c r="H54" s="73">
        <v>46022</v>
      </c>
    </row>
    <row r="55" spans="1:8" ht="36.75" thickBot="1">
      <c r="A55" s="97">
        <v>32</v>
      </c>
      <c r="B55" s="98" t="s">
        <v>24</v>
      </c>
      <c r="C55" s="99" t="s">
        <v>72</v>
      </c>
      <c r="D55" s="100">
        <f t="shared" si="0"/>
        <v>0</v>
      </c>
      <c r="E55" s="100">
        <v>0</v>
      </c>
      <c r="F55" s="100" t="s">
        <v>7</v>
      </c>
      <c r="G55" s="17">
        <v>45658</v>
      </c>
      <c r="H55" s="74">
        <v>46022</v>
      </c>
    </row>
    <row r="56" spans="1:8" s="4" customFormat="1" ht="18.75" thickBot="1">
      <c r="A56" s="164"/>
      <c r="B56" s="165"/>
      <c r="C56" s="165"/>
      <c r="D56" s="165"/>
      <c r="E56" s="165"/>
      <c r="F56" s="165"/>
      <c r="G56" s="165"/>
      <c r="H56" s="166"/>
    </row>
    <row r="57" spans="1:8" ht="36.75" thickBot="1">
      <c r="A57" s="44">
        <v>30</v>
      </c>
      <c r="B57" s="101" t="s">
        <v>25</v>
      </c>
      <c r="C57" s="102" t="s">
        <v>75</v>
      </c>
      <c r="D57" s="20">
        <f>+E57/1.19</f>
        <v>0</v>
      </c>
      <c r="E57" s="20">
        <v>0</v>
      </c>
      <c r="F57" s="20" t="s">
        <v>7</v>
      </c>
      <c r="G57" s="21">
        <v>45658</v>
      </c>
      <c r="H57" s="75">
        <v>46022</v>
      </c>
    </row>
    <row r="58" spans="1:8" ht="18.75" thickBot="1">
      <c r="A58" s="169" t="s">
        <v>54</v>
      </c>
      <c r="B58" s="170"/>
      <c r="C58" s="170"/>
      <c r="D58" s="170"/>
      <c r="E58" s="170"/>
      <c r="F58" s="170"/>
      <c r="G58" s="170"/>
      <c r="H58" s="171"/>
    </row>
    <row r="59" spans="1:8" s="4" customFormat="1" ht="18.75" thickBot="1">
      <c r="A59" s="150" t="s">
        <v>26</v>
      </c>
      <c r="B59" s="151"/>
      <c r="C59" s="151"/>
      <c r="D59" s="151"/>
      <c r="E59" s="151"/>
      <c r="F59" s="151"/>
      <c r="G59" s="151"/>
      <c r="H59" s="152"/>
    </row>
    <row r="60" spans="1:8" ht="54.75" thickBot="1">
      <c r="A60" s="44">
        <v>31</v>
      </c>
      <c r="B60" s="101" t="s">
        <v>27</v>
      </c>
      <c r="C60" s="102" t="s">
        <v>76</v>
      </c>
      <c r="D60" s="20">
        <f>+E60/1.19</f>
        <v>0</v>
      </c>
      <c r="E60" s="20">
        <v>0</v>
      </c>
      <c r="F60" s="20" t="s">
        <v>7</v>
      </c>
      <c r="G60" s="21">
        <v>45658</v>
      </c>
      <c r="H60" s="75">
        <v>46022</v>
      </c>
    </row>
    <row r="61" spans="1:8" ht="18.75" thickBot="1">
      <c r="A61" s="153" t="s">
        <v>55</v>
      </c>
      <c r="B61" s="154"/>
      <c r="C61" s="154"/>
      <c r="D61" s="154"/>
      <c r="E61" s="154"/>
      <c r="F61" s="154"/>
      <c r="G61" s="154"/>
      <c r="H61" s="155"/>
    </row>
    <row r="62" spans="1:8" s="4" customFormat="1" ht="18.75" thickBot="1">
      <c r="A62" s="150" t="s">
        <v>28</v>
      </c>
      <c r="B62" s="151"/>
      <c r="C62" s="151"/>
      <c r="D62" s="151"/>
      <c r="E62" s="151"/>
      <c r="F62" s="151"/>
      <c r="G62" s="151"/>
      <c r="H62" s="152"/>
    </row>
    <row r="63" spans="1:8" ht="18.75" thickBot="1">
      <c r="A63" s="44">
        <v>32</v>
      </c>
      <c r="B63" s="101" t="s">
        <v>29</v>
      </c>
      <c r="C63" s="102" t="s">
        <v>77</v>
      </c>
      <c r="D63" s="20">
        <f>+E63/1.19</f>
        <v>0</v>
      </c>
      <c r="E63" s="20">
        <v>0</v>
      </c>
      <c r="F63" s="20" t="s">
        <v>7</v>
      </c>
      <c r="G63" s="21">
        <v>45658</v>
      </c>
      <c r="H63" s="75">
        <v>46022</v>
      </c>
    </row>
    <row r="64" spans="1:8" s="4" customFormat="1" ht="18.75" thickBot="1">
      <c r="A64" s="153" t="s">
        <v>52</v>
      </c>
      <c r="B64" s="154"/>
      <c r="C64" s="154"/>
      <c r="D64" s="154"/>
      <c r="E64" s="154"/>
      <c r="F64" s="154"/>
      <c r="G64" s="154"/>
      <c r="H64" s="155"/>
    </row>
    <row r="65" spans="1:9" ht="36.75" thickBot="1">
      <c r="A65" s="18">
        <v>33</v>
      </c>
      <c r="B65" s="19" t="s">
        <v>30</v>
      </c>
      <c r="C65" s="71" t="s">
        <v>78</v>
      </c>
      <c r="D65" s="20">
        <f>+E65/1.19</f>
        <v>0</v>
      </c>
      <c r="E65" s="20">
        <v>0</v>
      </c>
      <c r="F65" s="20" t="s">
        <v>7</v>
      </c>
      <c r="G65" s="94">
        <v>45658</v>
      </c>
      <c r="H65" s="95">
        <v>46022</v>
      </c>
    </row>
    <row r="66" spans="1:9" s="4" customFormat="1" ht="18.75" thickBot="1">
      <c r="A66" s="141" t="s">
        <v>53</v>
      </c>
      <c r="B66" s="156"/>
      <c r="C66" s="156"/>
      <c r="D66" s="156"/>
      <c r="E66" s="156"/>
      <c r="F66" s="156"/>
      <c r="G66" s="156"/>
      <c r="H66" s="157"/>
    </row>
    <row r="67" spans="1:9" ht="36.75" thickBot="1">
      <c r="A67" s="44">
        <v>34</v>
      </c>
      <c r="B67" s="70" t="s">
        <v>31</v>
      </c>
      <c r="C67" s="45" t="s">
        <v>79</v>
      </c>
      <c r="D67" s="20">
        <f>+E67/1.19</f>
        <v>0</v>
      </c>
      <c r="E67" s="20">
        <v>0</v>
      </c>
      <c r="F67" s="20" t="s">
        <v>7</v>
      </c>
      <c r="G67" s="21">
        <v>45658</v>
      </c>
      <c r="H67" s="75">
        <v>46022</v>
      </c>
    </row>
    <row r="68" spans="1:9" s="4" customFormat="1" ht="18.75" thickBot="1">
      <c r="A68" s="141" t="s">
        <v>91</v>
      </c>
      <c r="B68" s="154"/>
      <c r="C68" s="154"/>
      <c r="D68" s="154"/>
      <c r="E68" s="154"/>
      <c r="F68" s="154"/>
      <c r="G68" s="154"/>
      <c r="H68" s="155"/>
    </row>
    <row r="69" spans="1:9" ht="72.75" thickBot="1">
      <c r="A69" s="18">
        <v>35</v>
      </c>
      <c r="B69" s="19" t="s">
        <v>92</v>
      </c>
      <c r="C69" s="76" t="s">
        <v>95</v>
      </c>
      <c r="D69" s="20">
        <f>+E69/1.19</f>
        <v>0</v>
      </c>
      <c r="E69" s="20">
        <v>0</v>
      </c>
      <c r="F69" s="20" t="s">
        <v>7</v>
      </c>
      <c r="G69" s="21">
        <v>45658</v>
      </c>
      <c r="H69" s="75">
        <v>46022</v>
      </c>
    </row>
    <row r="70" spans="1:9" ht="18.75" thickBot="1">
      <c r="A70" s="141" t="s">
        <v>56</v>
      </c>
      <c r="B70" s="142"/>
      <c r="C70" s="142"/>
      <c r="D70" s="142"/>
      <c r="E70" s="142"/>
      <c r="F70" s="142"/>
      <c r="G70" s="142"/>
      <c r="H70" s="143"/>
    </row>
    <row r="71" spans="1:9" s="4" customFormat="1" ht="18.75" thickBot="1">
      <c r="A71" s="144" t="s">
        <v>32</v>
      </c>
      <c r="B71" s="145"/>
      <c r="C71" s="145"/>
      <c r="D71" s="145"/>
      <c r="E71" s="145"/>
      <c r="F71" s="145"/>
      <c r="G71" s="145"/>
      <c r="H71" s="146"/>
    </row>
    <row r="72" spans="1:9" ht="36.75" thickBot="1">
      <c r="A72" s="18">
        <v>36</v>
      </c>
      <c r="B72" s="19" t="s">
        <v>33</v>
      </c>
      <c r="C72" s="71" t="s">
        <v>80</v>
      </c>
      <c r="D72" s="20">
        <f>+E72/1.19</f>
        <v>6722.6890756302528</v>
      </c>
      <c r="E72" s="20">
        <v>8000</v>
      </c>
      <c r="F72" s="20" t="s">
        <v>7</v>
      </c>
      <c r="G72" s="21">
        <v>45658</v>
      </c>
      <c r="H72" s="75">
        <v>46022</v>
      </c>
    </row>
    <row r="73" spans="1:9" s="4" customFormat="1" ht="18.75" thickBot="1">
      <c r="A73" s="147" t="s">
        <v>34</v>
      </c>
      <c r="B73" s="148"/>
      <c r="C73" s="148"/>
      <c r="D73" s="148"/>
      <c r="E73" s="148"/>
      <c r="F73" s="148"/>
      <c r="G73" s="148"/>
      <c r="H73" s="149"/>
    </row>
    <row r="74" spans="1:9" ht="36.75" thickBot="1">
      <c r="A74" s="18">
        <v>37</v>
      </c>
      <c r="B74" s="101" t="s">
        <v>35</v>
      </c>
      <c r="C74" s="102" t="s">
        <v>81</v>
      </c>
      <c r="D74" s="20">
        <f>+E74/1.19</f>
        <v>5462.1848739495799</v>
      </c>
      <c r="E74" s="20">
        <v>6500</v>
      </c>
      <c r="F74" s="20" t="s">
        <v>7</v>
      </c>
      <c r="G74" s="21">
        <v>45658</v>
      </c>
      <c r="H74" s="75">
        <v>46022</v>
      </c>
    </row>
    <row r="75" spans="1:9" s="4" customFormat="1" ht="18.75" thickBot="1">
      <c r="A75" s="147" t="s">
        <v>36</v>
      </c>
      <c r="B75" s="148"/>
      <c r="C75" s="148"/>
      <c r="D75" s="148"/>
      <c r="E75" s="148"/>
      <c r="F75" s="148"/>
      <c r="G75" s="148"/>
      <c r="H75" s="149"/>
    </row>
    <row r="76" spans="1:9" ht="36.75" thickBot="1">
      <c r="A76" s="115">
        <v>38</v>
      </c>
      <c r="B76" s="116" t="s">
        <v>37</v>
      </c>
      <c r="C76" s="117" t="s">
        <v>82</v>
      </c>
      <c r="D76" s="118">
        <f>+E76/1.19</f>
        <v>0</v>
      </c>
      <c r="E76" s="118">
        <v>0</v>
      </c>
      <c r="F76" s="118" t="s">
        <v>7</v>
      </c>
      <c r="G76" s="119">
        <v>45658</v>
      </c>
      <c r="H76" s="120">
        <v>46022</v>
      </c>
    </row>
    <row r="77" spans="1:9" ht="18.75" thickBot="1">
      <c r="A77" s="167" t="s">
        <v>38</v>
      </c>
      <c r="B77" s="168"/>
      <c r="C77" s="168"/>
      <c r="D77" s="54">
        <f>SUM(D17:D76)</f>
        <v>442731.09243697481</v>
      </c>
      <c r="E77" s="54">
        <f>SUM(E17:E76)</f>
        <v>526850</v>
      </c>
      <c r="F77" s="122"/>
      <c r="G77" s="122"/>
      <c r="H77" s="123"/>
    </row>
    <row r="78" spans="1:9">
      <c r="A78" s="31"/>
      <c r="C78" s="4"/>
      <c r="D78" s="42"/>
      <c r="E78" s="42"/>
      <c r="F78" s="4"/>
      <c r="G78" s="121"/>
      <c r="H78" s="121"/>
    </row>
    <row r="79" spans="1:9" s="40" customFormat="1">
      <c r="A79" s="31"/>
      <c r="B79" s="32" t="s">
        <v>39</v>
      </c>
      <c r="C79" s="33"/>
      <c r="D79" s="34"/>
      <c r="E79" s="34"/>
      <c r="F79" s="34"/>
      <c r="G79" s="36"/>
      <c r="H79" s="36"/>
      <c r="I79" s="5"/>
    </row>
    <row r="80" spans="1:9" s="40" customFormat="1">
      <c r="A80" s="31"/>
      <c r="B80" s="35" t="s">
        <v>86</v>
      </c>
      <c r="C80" s="33"/>
      <c r="D80" s="34"/>
      <c r="E80" s="34"/>
      <c r="F80" s="33"/>
      <c r="G80" s="58"/>
      <c r="H80" s="58"/>
      <c r="I80" s="5"/>
    </row>
    <row r="81" spans="1:9" s="40" customFormat="1">
      <c r="A81" s="31"/>
      <c r="B81" s="35" t="s">
        <v>97</v>
      </c>
      <c r="C81" s="4"/>
      <c r="D81" s="41"/>
      <c r="E81" s="41"/>
      <c r="F81" s="4"/>
      <c r="G81" s="36"/>
      <c r="H81" s="36"/>
      <c r="I81" s="5"/>
    </row>
    <row r="82" spans="1:9" s="40" customFormat="1">
      <c r="A82" s="31"/>
      <c r="B82" s="35"/>
      <c r="C82" s="58"/>
      <c r="D82" s="37"/>
      <c r="E82" s="37"/>
      <c r="F82" s="37"/>
      <c r="G82" s="38"/>
      <c r="H82" s="38"/>
      <c r="I82" s="5"/>
    </row>
    <row r="83" spans="1:9" s="40" customFormat="1">
      <c r="A83" s="39"/>
      <c r="B83" s="5"/>
      <c r="C83" s="5"/>
      <c r="D83" s="5"/>
      <c r="E83" s="5"/>
      <c r="F83" s="5"/>
      <c r="G83" s="5"/>
      <c r="H83" s="5"/>
      <c r="I83" s="5"/>
    </row>
    <row r="85" spans="1:9" s="40" customFormat="1">
      <c r="A85" s="39"/>
      <c r="B85" s="5"/>
      <c r="C85" s="5"/>
      <c r="D85" s="5"/>
      <c r="E85" s="5"/>
      <c r="F85" s="5"/>
      <c r="G85" s="5"/>
      <c r="H85" s="5"/>
      <c r="I85" s="5"/>
    </row>
    <row r="86" spans="1:9" s="40" customFormat="1">
      <c r="A86" s="39"/>
      <c r="B86" s="5"/>
      <c r="C86" s="5"/>
      <c r="D86" s="5"/>
      <c r="E86" s="5"/>
      <c r="F86" s="5"/>
      <c r="G86" s="5"/>
      <c r="H86" s="5"/>
      <c r="I86" s="5"/>
    </row>
    <row r="87" spans="1:9" s="40" customFormat="1">
      <c r="A87" s="39"/>
      <c r="B87" s="5"/>
      <c r="C87" s="5"/>
      <c r="D87" s="5"/>
      <c r="E87" s="5"/>
      <c r="F87" s="5"/>
      <c r="G87" s="5"/>
      <c r="H87" s="5"/>
      <c r="I87" s="5"/>
    </row>
    <row r="88" spans="1:9" s="40" customFormat="1">
      <c r="A88" s="39"/>
      <c r="B88" s="5"/>
      <c r="C88" s="5"/>
      <c r="D88" s="5"/>
      <c r="E88" s="5"/>
      <c r="F88" s="5"/>
      <c r="G88" s="5"/>
      <c r="H88" s="5"/>
      <c r="I88" s="5"/>
    </row>
  </sheetData>
  <mergeCells count="32">
    <mergeCell ref="A77:C77"/>
    <mergeCell ref="A58:H58"/>
    <mergeCell ref="A26:H26"/>
    <mergeCell ref="A12:A13"/>
    <mergeCell ref="B12:B13"/>
    <mergeCell ref="C12:C13"/>
    <mergeCell ref="F12:F13"/>
    <mergeCell ref="G12:G13"/>
    <mergeCell ref="H12:H13"/>
    <mergeCell ref="A14:H14"/>
    <mergeCell ref="A15:H15"/>
    <mergeCell ref="A16:H16"/>
    <mergeCell ref="A20:H20"/>
    <mergeCell ref="A23:H23"/>
    <mergeCell ref="D12:E12"/>
    <mergeCell ref="A29:H29"/>
    <mergeCell ref="A75:H75"/>
    <mergeCell ref="A59:H59"/>
    <mergeCell ref="A61:H61"/>
    <mergeCell ref="A62:H62"/>
    <mergeCell ref="A64:H64"/>
    <mergeCell ref="A66:H66"/>
    <mergeCell ref="A68:H68"/>
    <mergeCell ref="A9:I9"/>
    <mergeCell ref="A10:H10"/>
    <mergeCell ref="A70:H70"/>
    <mergeCell ref="A71:H71"/>
    <mergeCell ref="A73:H73"/>
    <mergeCell ref="A34:H34"/>
    <mergeCell ref="A37:H37"/>
    <mergeCell ref="A56:H56"/>
    <mergeCell ref="A31:H31"/>
  </mergeCells>
  <pageMargins left="0.31496062992125984" right="0.19685039370078741" top="0.43307086614173229" bottom="0.31496062992125984" header="0.19685039370078741" footer="0.19685039370078741"/>
  <pageSetup paperSize="9" scale="60" orientation="landscape" r:id="rId1"/>
  <headerFooter>
    <oddFooter>&amp;R&amp;P</oddFooter>
  </headerFooter>
  <rowBreaks count="2" manualBreakCount="2">
    <brk id="33" max="16383" man="1"/>
    <brk id="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PAAP 2025</vt:lpstr>
      <vt:lpstr>Anexa PAAP_achizitii dir_2025</vt:lpstr>
      <vt:lpstr>'Anexa PAAP_achizitii dir_2025'!Imprimare_titluri</vt:lpstr>
      <vt:lpstr>'Anexa PAAP_achizitii dir_2025'!Zona_de_imprimat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loredana.antoniu</cp:lastModifiedBy>
  <cp:lastPrinted>2025-02-11T08:07:44Z</cp:lastPrinted>
  <dcterms:created xsi:type="dcterms:W3CDTF">2022-11-14T11:25:47Z</dcterms:created>
  <dcterms:modified xsi:type="dcterms:W3CDTF">2025-02-11T08:07:58Z</dcterms:modified>
</cp:coreProperties>
</file>