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<sst xmlns="http://schemas.openxmlformats.org/spreadsheetml/2006/main" count="134" uniqueCount="101">
  <si>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</si>
  <si>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</si>
  <si>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</si>
  <si>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</si>
  <si>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</si>
  <si>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</si>
  <si>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</si>
  <si>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</si>
  <si>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</si>
  <si>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</si>
  <si>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</si>
  <si>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</si>
  <si>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</si>
  <si>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</si>
  <si>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</si>
  <si>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</si>
  <si>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</si>
  <si>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</si>
  <si>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</si>
  <si>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</si>
  <si>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</si>
  <si>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</si>
  <si>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</si>
  <si>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</si>
  <si>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</si>
  <si>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</si>
  <si>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</si>
  <si>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</si>
  <si>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</si>
  <si>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</si>
  <si>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</si>
  <si>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</si>
  <si>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</si>
  <si>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</si>
  <si>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</si>
  <si>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</si>
  <si>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</si>
  <si>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</si>
  <si>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</si>
  <si>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</si>
  <si>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</si>
  <si>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</si>
  <si>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</si>
  <si>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</si>
  <si>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</si>
  <si>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</si>
  <si>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</si>
  <si>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</si>
  <si>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</si>
  <si>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</si>
  <si>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</si>
  <si>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</si>
  <si>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</si>
  <si>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</si>
  <si>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</si>
  <si>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TOTAL 20.01.06</t>
  </si>
  <si>
    <t>Art 20.01.08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</si>
  <si>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</si>
  <si>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</si>
  <si>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</si>
  <si>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</si>
  <si>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</si>
  <si>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</si>
  <si>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</si>
  <si>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</si>
  <si>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</si>
  <si>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</si>
  <si>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</si>
  <si>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</si>
  <si>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</si>
  <si>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</si>
  <si>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</si>
  <si>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</si>
  <si>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</si>
  <si>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</si>
  <si>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prime de asigurare non-viata (RCA)</t>
  </si>
  <si>
    <t>posta, telecomunicatii, radio, tv.</t>
  </si>
  <si>
    <t>Art. 20.11</t>
  </si>
  <si>
    <t>Total 20.11</t>
  </si>
  <si>
    <t>Art. 20.14</t>
  </si>
  <si>
    <t>Carti, publicatii si mat.documentare</t>
  </si>
  <si>
    <t>alte obiecte de inventar</t>
  </si>
  <si>
    <t>Art. 10.01.17</t>
  </si>
  <si>
    <t>Total 10.01.17</t>
  </si>
  <si>
    <t>furnituri de birou (imprimate,rechizite)</t>
  </si>
  <si>
    <t>Art.10.01.05</t>
  </si>
  <si>
    <t>Total 10.01.05</t>
  </si>
  <si>
    <t>sporuri pentru conditii de munca</t>
  </si>
  <si>
    <t>indemnizatie hrana</t>
  </si>
  <si>
    <t>Art.20.02</t>
  </si>
  <si>
    <t>TOTAL 20.02</t>
  </si>
  <si>
    <t xml:space="preserve">Reparatii-demolare cos fum </t>
  </si>
  <si>
    <t>Art.10.03.06</t>
  </si>
  <si>
    <t>Total 10.03.06</t>
  </si>
  <si>
    <t>Contributii pentru concedii si indemnizatii</t>
  </si>
  <si>
    <t>piese schimb P.C.</t>
  </si>
  <si>
    <t>Protectia muncii(control medical periodic-2019)</t>
  </si>
  <si>
    <t>decembrie</t>
  </si>
  <si>
    <t xml:space="preserve">decembrie </t>
  </si>
  <si>
    <t>Lucrari instalatie termica</t>
  </si>
  <si>
    <t>Perioada: 01 - 31.12.2019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</si>
</sst>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96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5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6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5" xfId="107" applyNumberFormat="1" applyFont="1" applyBorder="1" applyAlignment="1">
      <alignment horizontal="left"/>
      <protection/>
    </xf>
    <xf numFmtId="0" fontId="22" fillId="0" borderId="37" xfId="107" applyFont="1" applyBorder="1" applyAlignment="1">
      <alignment horizontal="left"/>
      <protection/>
    </xf>
    <xf numFmtId="0" fontId="22" fillId="0" borderId="38" xfId="107" applyFont="1" applyBorder="1" applyAlignment="1">
      <alignment horizontal="center"/>
      <protection/>
    </xf>
    <xf numFmtId="172" fontId="22" fillId="0" borderId="38" xfId="107" applyNumberFormat="1" applyFont="1" applyBorder="1" applyAlignment="1">
      <alignment horizontal="right"/>
      <protection/>
    </xf>
    <xf numFmtId="3" fontId="22" fillId="0" borderId="35" xfId="107" applyNumberFormat="1" applyFont="1" applyBorder="1" applyAlignment="1">
      <alignment horizontal="left"/>
      <protection/>
    </xf>
    <xf numFmtId="0" fontId="0" fillId="0" borderId="39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0" xfId="107" applyBorder="1" applyAlignment="1">
      <alignment horizontal="center"/>
      <protection/>
    </xf>
    <xf numFmtId="0" fontId="0" fillId="0" borderId="41" xfId="107" applyFont="1" applyBorder="1" applyAlignment="1">
      <alignment horizontal="left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6" xfId="107" applyFont="1" applyBorder="1" applyAlignment="1">
      <alignment horizontal="left"/>
      <protection/>
    </xf>
    <xf numFmtId="0" fontId="22" fillId="0" borderId="42" xfId="107" applyFont="1" applyBorder="1" applyAlignment="1">
      <alignment horizontal="left"/>
      <protection/>
    </xf>
    <xf numFmtId="0" fontId="22" fillId="0" borderId="43" xfId="107" applyFont="1" applyFill="1" applyBorder="1" applyAlignment="1">
      <alignment horizontal="center"/>
      <protection/>
    </xf>
    <xf numFmtId="0" fontId="0" fillId="0" borderId="44" xfId="107" applyFont="1" applyBorder="1" applyAlignment="1">
      <alignment horizontal="center"/>
      <protection/>
    </xf>
    <xf numFmtId="4" fontId="22" fillId="0" borderId="44" xfId="107" applyNumberFormat="1" applyFont="1" applyBorder="1" applyAlignment="1">
      <alignment horizontal="right"/>
      <protection/>
    </xf>
    <xf numFmtId="0" fontId="0" fillId="0" borderId="45" xfId="107" applyFont="1" applyBorder="1" applyAlignment="1">
      <alignment horizontal="left"/>
      <protection/>
    </xf>
    <xf numFmtId="0" fontId="0" fillId="0" borderId="46" xfId="107" applyFont="1" applyBorder="1" applyAlignment="1">
      <alignment horizontal="center"/>
      <protection/>
    </xf>
    <xf numFmtId="1" fontId="0" fillId="0" borderId="47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2" fontId="0" fillId="0" borderId="0" xfId="107" applyNumberFormat="1" applyFont="1">
      <alignment/>
      <protection/>
    </xf>
    <xf numFmtId="0" fontId="0" fillId="0" borderId="24" xfId="107" applyFont="1" applyBorder="1" applyAlignment="1">
      <alignment horizontal="left"/>
      <protection/>
    </xf>
    <xf numFmtId="0" fontId="0" fillId="0" borderId="24" xfId="107" applyFont="1" applyBorder="1">
      <alignment/>
      <protection/>
    </xf>
    <xf numFmtId="0" fontId="0" fillId="0" borderId="39" xfId="107" applyBorder="1" applyAlignment="1">
      <alignment horizontal="center"/>
      <protection/>
    </xf>
    <xf numFmtId="3" fontId="0" fillId="0" borderId="24" xfId="107" applyNumberFormat="1" applyFont="1" applyBorder="1" applyAlignment="1">
      <alignment horizontal="left"/>
      <protection/>
    </xf>
    <xf numFmtId="17" fontId="0" fillId="0" borderId="24" xfId="107" applyNumberFormat="1" applyFont="1" applyBorder="1" applyAlignment="1">
      <alignment horizontal="center"/>
      <protection/>
    </xf>
    <xf numFmtId="0" fontId="0" fillId="0" borderId="24" xfId="107" applyFont="1" applyBorder="1" applyAlignment="1">
      <alignment horizontal="center"/>
      <protection/>
    </xf>
    <xf numFmtId="0" fontId="22" fillId="0" borderId="41" xfId="107" applyFont="1" applyBorder="1" applyAlignment="1">
      <alignment horizontal="left"/>
      <protection/>
    </xf>
    <xf numFmtId="0" fontId="22" fillId="0" borderId="29" xfId="107" applyFont="1" applyBorder="1" applyAlignment="1">
      <alignment horizontal="left"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right"/>
      <protection/>
    </xf>
    <xf numFmtId="3" fontId="0" fillId="0" borderId="24" xfId="107" applyNumberFormat="1" applyFont="1" applyBorder="1" applyAlignment="1">
      <alignment horizontal="left"/>
      <protection/>
    </xf>
    <xf numFmtId="0" fontId="0" fillId="0" borderId="41" xfId="107" applyFont="1" applyBorder="1" applyAlignment="1">
      <alignment horizontal="left"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  <xf numFmtId="3" fontId="0" fillId="0" borderId="24" xfId="107" applyNumberFormat="1" applyBorder="1" applyAlignment="1">
      <alignment horizontal="right"/>
      <protection/>
    </xf>
    <xf numFmtId="17" fontId="0" fillId="0" borderId="47" xfId="107" applyNumberFormat="1" applyFont="1" applyBorder="1" applyAlignment="1">
      <alignment horizontal="center"/>
      <protection/>
    </xf>
    <xf numFmtId="172" fontId="0" fillId="0" borderId="47" xfId="107" applyNumberFormat="1" applyFont="1" applyBorder="1" applyAlignment="1">
      <alignment horizontal="right"/>
      <protection/>
    </xf>
    <xf numFmtId="0" fontId="0" fillId="0" borderId="24" xfId="107" applyBorder="1" applyAlignment="1">
      <alignment horizontal="center"/>
      <protection/>
    </xf>
    <xf numFmtId="0" fontId="0" fillId="0" borderId="0" xfId="107" applyFont="1" applyAlignment="1">
      <alignment horizontal="center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7"/>
  <sheetViews>
    <sheetView tabSelected="1" zoomScalePageLayoutView="0" workbookViewId="0" topLeftCell="C1">
      <selection activeCell="C7" sqref="C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6" customWidth="1"/>
    <col min="5" max="5" width="22.140625" style="26" customWidth="1"/>
    <col min="6" max="6" width="25.57421875" style="27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9" t="s">
        <v>100</v>
      </c>
      <c r="D6" s="89"/>
      <c r="E6" s="89"/>
      <c r="F6" s="89"/>
      <c r="G6" s="89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97</v>
      </c>
      <c r="E9" s="12">
        <v>17</v>
      </c>
      <c r="F9" s="13">
        <v>197000</v>
      </c>
      <c r="G9" s="14" t="s">
        <v>9</v>
      </c>
    </row>
    <row r="10" spans="3:7" ht="12.75">
      <c r="C10" s="16"/>
      <c r="D10" s="11" t="s">
        <v>97</v>
      </c>
      <c r="E10" s="12">
        <v>23</v>
      </c>
      <c r="F10" s="91">
        <v>32407</v>
      </c>
      <c r="G10" s="14" t="s">
        <v>9</v>
      </c>
    </row>
    <row r="11" spans="3:7" ht="12.75">
      <c r="C11" s="16"/>
      <c r="D11" s="11"/>
      <c r="E11" s="12"/>
      <c r="F11" s="17"/>
      <c r="G11" s="18"/>
    </row>
    <row r="12" spans="3:7" ht="12.75">
      <c r="C12" s="16"/>
      <c r="D12" s="11"/>
      <c r="E12" s="12"/>
      <c r="F12" s="17"/>
      <c r="G12" s="18"/>
    </row>
    <row r="13" spans="3:7" s="1" customFormat="1" ht="12.75">
      <c r="C13" s="19" t="s">
        <v>10</v>
      </c>
      <c r="D13" s="9"/>
      <c r="E13" s="9"/>
      <c r="F13" s="20">
        <f>F9+F10+F11+F12</f>
        <v>229407</v>
      </c>
      <c r="G13" s="8"/>
    </row>
    <row r="14" spans="3:7" s="1" customFormat="1" ht="12.75">
      <c r="C14" s="78" t="s">
        <v>85</v>
      </c>
      <c r="D14" s="11" t="s">
        <v>97</v>
      </c>
      <c r="E14" s="12">
        <v>23</v>
      </c>
      <c r="F14" s="75">
        <v>27231</v>
      </c>
      <c r="G14" s="77" t="s">
        <v>87</v>
      </c>
    </row>
    <row r="15" spans="3:7" s="1" customFormat="1" ht="12.75">
      <c r="C15" s="78"/>
      <c r="D15" s="11"/>
      <c r="E15" s="12"/>
      <c r="F15" s="75"/>
      <c r="G15" s="77"/>
    </row>
    <row r="16" spans="3:7" s="1" customFormat="1" ht="12.75">
      <c r="C16" s="78"/>
      <c r="D16" s="11"/>
      <c r="E16" s="12"/>
      <c r="F16" s="75"/>
      <c r="G16" s="77"/>
    </row>
    <row r="17" spans="3:7" s="1" customFormat="1" ht="12.75">
      <c r="C17" s="19" t="s">
        <v>86</v>
      </c>
      <c r="D17" s="9"/>
      <c r="E17" s="9"/>
      <c r="F17" s="20">
        <f>F14+F15+F16</f>
        <v>27231</v>
      </c>
      <c r="G17" s="8"/>
    </row>
    <row r="18" spans="3:7" s="1" customFormat="1" ht="12.75">
      <c r="C18" s="19"/>
      <c r="D18" s="9"/>
      <c r="E18" s="9"/>
      <c r="F18" s="20"/>
      <c r="G18" s="8"/>
    </row>
    <row r="19" spans="3:7" s="15" customFormat="1" ht="12.75">
      <c r="C19" s="21" t="s">
        <v>11</v>
      </c>
      <c r="D19" s="11"/>
      <c r="E19" s="12"/>
      <c r="F19" s="13">
        <v>0</v>
      </c>
      <c r="G19" s="14" t="s">
        <v>12</v>
      </c>
    </row>
    <row r="20" spans="3:7" s="1" customFormat="1" ht="12.75">
      <c r="C20" s="19" t="s">
        <v>13</v>
      </c>
      <c r="D20" s="9"/>
      <c r="E20" s="9"/>
      <c r="F20" s="20">
        <f>SUM(F19)</f>
        <v>0</v>
      </c>
      <c r="G20" s="8"/>
    </row>
    <row r="21" spans="3:7" s="1" customFormat="1" ht="12.75">
      <c r="C21" s="19"/>
      <c r="D21" s="9"/>
      <c r="E21" s="9"/>
      <c r="F21" s="20"/>
      <c r="G21" s="8"/>
    </row>
    <row r="22" spans="3:7" ht="12.75">
      <c r="C22" s="21" t="s">
        <v>14</v>
      </c>
      <c r="D22" s="11" t="s">
        <v>97</v>
      </c>
      <c r="E22" s="12">
        <v>23</v>
      </c>
      <c r="F22" s="13">
        <v>500</v>
      </c>
      <c r="G22" s="14" t="s">
        <v>15</v>
      </c>
    </row>
    <row r="23" spans="3:7" ht="12.75">
      <c r="C23" s="21"/>
      <c r="D23" s="11"/>
      <c r="E23" s="12"/>
      <c r="F23" s="13"/>
      <c r="G23" s="14"/>
    </row>
    <row r="24" spans="3:7" s="1" customFormat="1" ht="12.75">
      <c r="C24" s="19" t="s">
        <v>16</v>
      </c>
      <c r="D24" s="9"/>
      <c r="E24" s="9"/>
      <c r="F24" s="20">
        <f>SUM(F22:F23)</f>
        <v>500</v>
      </c>
      <c r="G24" s="22"/>
    </row>
    <row r="25" spans="3:7" s="1" customFormat="1" ht="12.75">
      <c r="C25" s="19"/>
      <c r="D25" s="9"/>
      <c r="E25" s="9"/>
      <c r="F25" s="20"/>
      <c r="G25" s="22"/>
    </row>
    <row r="26" spans="3:7" s="1" customFormat="1" ht="12.75">
      <c r="C26" s="21" t="s">
        <v>82</v>
      </c>
      <c r="D26" s="11" t="s">
        <v>97</v>
      </c>
      <c r="E26" s="12">
        <v>17</v>
      </c>
      <c r="F26" s="75">
        <v>11365</v>
      </c>
      <c r="G26" s="80" t="s">
        <v>88</v>
      </c>
    </row>
    <row r="27" spans="3:7" s="1" customFormat="1" ht="12.75">
      <c r="C27" s="19" t="s">
        <v>83</v>
      </c>
      <c r="D27" s="9"/>
      <c r="E27" s="9"/>
      <c r="F27" s="20">
        <f>SUM(F26:F26)</f>
        <v>11365</v>
      </c>
      <c r="G27" s="22"/>
    </row>
    <row r="28" spans="3:7" s="1" customFormat="1" ht="12.75">
      <c r="C28" s="21" t="s">
        <v>17</v>
      </c>
      <c r="D28" s="11" t="s">
        <v>97</v>
      </c>
      <c r="E28" s="12">
        <v>17</v>
      </c>
      <c r="F28" s="75">
        <v>4098</v>
      </c>
      <c r="G28" s="14" t="s">
        <v>18</v>
      </c>
    </row>
    <row r="29" spans="3:7" s="15" customFormat="1" ht="12.75">
      <c r="C29" s="21"/>
      <c r="D29" s="11"/>
      <c r="E29" s="12"/>
      <c r="F29" s="75"/>
      <c r="G29" s="14"/>
    </row>
    <row r="30" spans="3:7" s="15" customFormat="1" ht="12.75">
      <c r="C30" s="21"/>
      <c r="D30" s="11"/>
      <c r="E30" s="12"/>
      <c r="F30" s="75"/>
      <c r="G30" s="14"/>
    </row>
    <row r="31" spans="3:7" s="1" customFormat="1" ht="12.75">
      <c r="C31" s="19" t="s">
        <v>19</v>
      </c>
      <c r="D31" s="9"/>
      <c r="E31" s="9"/>
      <c r="F31" s="20">
        <f>SUM(F28:F30)</f>
        <v>4098</v>
      </c>
      <c r="G31" s="8"/>
    </row>
    <row r="32" spans="3:7" s="1" customFormat="1" ht="12.75">
      <c r="C32" s="19"/>
      <c r="D32" s="9"/>
      <c r="E32" s="9"/>
      <c r="F32" s="20"/>
      <c r="G32" s="8"/>
    </row>
    <row r="33" spans="3:7" s="15" customFormat="1" ht="12.75">
      <c r="C33" s="21" t="s">
        <v>20</v>
      </c>
      <c r="D33" s="11" t="s">
        <v>97</v>
      </c>
      <c r="E33" s="12">
        <v>17</v>
      </c>
      <c r="F33" s="13">
        <v>300</v>
      </c>
      <c r="G33" s="14" t="s">
        <v>21</v>
      </c>
    </row>
    <row r="34" spans="3:7" s="1" customFormat="1" ht="12.75">
      <c r="C34" s="19"/>
      <c r="D34" s="9"/>
      <c r="E34" s="9"/>
      <c r="F34" s="20"/>
      <c r="G34" s="8"/>
    </row>
    <row r="35" spans="3:7" s="1" customFormat="1" ht="12.75">
      <c r="C35" s="19" t="s">
        <v>22</v>
      </c>
      <c r="D35" s="9"/>
      <c r="E35" s="9"/>
      <c r="F35" s="20">
        <f>F33</f>
        <v>300</v>
      </c>
      <c r="G35" s="8"/>
    </row>
    <row r="36" spans="3:7" s="1" customFormat="1" ht="12.75">
      <c r="C36" s="19"/>
      <c r="D36" s="9"/>
      <c r="E36" s="9"/>
      <c r="F36" s="20"/>
      <c r="G36" s="8"/>
    </row>
    <row r="37" spans="3:7" s="15" customFormat="1" ht="12.75">
      <c r="C37" s="21" t="s">
        <v>23</v>
      </c>
      <c r="D37" s="11"/>
      <c r="E37" s="82"/>
      <c r="F37" s="13"/>
      <c r="G37" s="14" t="s">
        <v>24</v>
      </c>
    </row>
    <row r="38" spans="3:7" ht="12.75">
      <c r="C38" s="16"/>
      <c r="D38" s="11"/>
      <c r="E38" s="11"/>
      <c r="F38" s="13"/>
      <c r="G38" s="14"/>
    </row>
    <row r="39" spans="3:7" s="1" customFormat="1" ht="12.75">
      <c r="C39" s="19" t="s">
        <v>25</v>
      </c>
      <c r="D39" s="9"/>
      <c r="E39" s="9"/>
      <c r="F39" s="20">
        <f>SUM(F37:F38)</f>
        <v>0</v>
      </c>
      <c r="G39" s="22"/>
    </row>
    <row r="40" spans="3:7" s="1" customFormat="1" ht="12.75">
      <c r="C40" s="19"/>
      <c r="D40" s="9"/>
      <c r="E40" s="9"/>
      <c r="F40" s="20"/>
      <c r="G40" s="22"/>
    </row>
    <row r="41" spans="3:7" s="15" customFormat="1" ht="12.75">
      <c r="C41" s="21" t="s">
        <v>26</v>
      </c>
      <c r="D41" s="11"/>
      <c r="E41" s="82"/>
      <c r="F41" s="13"/>
      <c r="G41" s="14" t="s">
        <v>27</v>
      </c>
    </row>
    <row r="42" spans="3:7" ht="12.75">
      <c r="C42" s="16"/>
      <c r="D42" s="11"/>
      <c r="E42" s="11"/>
      <c r="F42" s="13"/>
      <c r="G42" s="14"/>
    </row>
    <row r="43" spans="3:7" s="1" customFormat="1" ht="12.75">
      <c r="C43" s="19" t="s">
        <v>28</v>
      </c>
      <c r="D43" s="9"/>
      <c r="E43" s="9"/>
      <c r="F43" s="20">
        <f>SUM(F41:F42)</f>
        <v>0</v>
      </c>
      <c r="G43" s="22"/>
    </row>
    <row r="44" spans="3:7" s="1" customFormat="1" ht="12.75">
      <c r="C44" s="19"/>
      <c r="D44" s="9"/>
      <c r="E44" s="9"/>
      <c r="F44" s="20"/>
      <c r="G44" s="22"/>
    </row>
    <row r="45" spans="3:7" s="15" customFormat="1" ht="12.75">
      <c r="C45" s="21" t="s">
        <v>29</v>
      </c>
      <c r="D45" s="11"/>
      <c r="E45" s="82"/>
      <c r="F45" s="13"/>
      <c r="G45" s="14" t="s">
        <v>30</v>
      </c>
    </row>
    <row r="46" spans="3:7" s="15" customFormat="1" ht="12.75">
      <c r="C46" s="21"/>
      <c r="D46" s="11"/>
      <c r="E46" s="11"/>
      <c r="F46" s="13"/>
      <c r="G46" s="14"/>
    </row>
    <row r="47" spans="3:7" s="1" customFormat="1" ht="12.75">
      <c r="C47" s="19" t="s">
        <v>31</v>
      </c>
      <c r="D47" s="9"/>
      <c r="E47" s="9"/>
      <c r="F47" s="20">
        <f>SUM(F45:F46)</f>
        <v>0</v>
      </c>
      <c r="G47" s="22"/>
    </row>
    <row r="48" spans="3:7" s="15" customFormat="1" ht="25.5">
      <c r="C48" s="21" t="s">
        <v>32</v>
      </c>
      <c r="D48" s="11"/>
      <c r="E48" s="82"/>
      <c r="F48" s="13"/>
      <c r="G48" s="23" t="s">
        <v>33</v>
      </c>
    </row>
    <row r="49" spans="3:7" ht="25.5">
      <c r="C49" s="19"/>
      <c r="D49" s="11"/>
      <c r="E49" s="82"/>
      <c r="F49" s="13"/>
      <c r="G49" s="23" t="s">
        <v>33</v>
      </c>
    </row>
    <row r="50" spans="3:7" s="1" customFormat="1" ht="12.75">
      <c r="C50" s="19" t="s">
        <v>34</v>
      </c>
      <c r="D50" s="11"/>
      <c r="E50" s="82"/>
      <c r="F50" s="20">
        <f>SUM(F48:F49)</f>
        <v>0</v>
      </c>
      <c r="G50" s="22"/>
    </row>
    <row r="51" spans="3:7" s="1" customFormat="1" ht="12.75">
      <c r="C51" s="19"/>
      <c r="D51" s="9"/>
      <c r="E51" s="9"/>
      <c r="F51" s="20"/>
      <c r="G51" s="22"/>
    </row>
    <row r="52" spans="3:7" s="1" customFormat="1" ht="12.75">
      <c r="C52" s="19" t="s">
        <v>92</v>
      </c>
      <c r="D52" s="11"/>
      <c r="E52" s="82"/>
      <c r="F52" s="75"/>
      <c r="G52" s="80" t="s">
        <v>94</v>
      </c>
    </row>
    <row r="53" spans="3:7" s="1" customFormat="1" ht="12.75">
      <c r="C53" s="19" t="s">
        <v>93</v>
      </c>
      <c r="D53" s="9"/>
      <c r="E53" s="9"/>
      <c r="F53" s="20">
        <f>F52</f>
        <v>0</v>
      </c>
      <c r="G53" s="22"/>
    </row>
    <row r="54" spans="3:7" s="15" customFormat="1" ht="12.75">
      <c r="C54" s="21" t="s">
        <v>35</v>
      </c>
      <c r="D54" s="11" t="s">
        <v>97</v>
      </c>
      <c r="E54" s="12">
        <v>17</v>
      </c>
      <c r="F54" s="13">
        <v>6048</v>
      </c>
      <c r="G54" s="14" t="s">
        <v>36</v>
      </c>
    </row>
    <row r="55" spans="3:7" ht="12.75">
      <c r="C55" s="16"/>
      <c r="D55" s="11"/>
      <c r="E55" s="11"/>
      <c r="F55" s="13"/>
      <c r="G55" s="18"/>
    </row>
    <row r="56" spans="3:7" s="1" customFormat="1" ht="12.75">
      <c r="C56" s="19" t="s">
        <v>37</v>
      </c>
      <c r="D56" s="9"/>
      <c r="E56" s="9"/>
      <c r="F56" s="20">
        <f>SUM(F54:F55)</f>
        <v>6048</v>
      </c>
      <c r="G56" s="22"/>
    </row>
    <row r="57" spans="3:7" s="15" customFormat="1" ht="12.75">
      <c r="C57" s="24" t="s">
        <v>38</v>
      </c>
      <c r="D57" s="11"/>
      <c r="E57" s="11"/>
      <c r="F57" s="25">
        <f>F13+F17+F20+F24+F27+F31+F35+F39+F43+F47+F50+F53+F56</f>
        <v>278949</v>
      </c>
      <c r="G57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61"/>
  <sheetViews>
    <sheetView zoomScalePageLayoutView="0" workbookViewId="0" topLeftCell="C1">
      <selection activeCell="C6" sqref="C6"/>
    </sheetView>
  </sheetViews>
  <sheetFormatPr defaultColWidth="9.140625" defaultRowHeight="12.75"/>
  <cols>
    <col min="1" max="2" width="0" style="5" hidden="1" customWidth="1"/>
    <col min="3" max="3" width="27.421875" style="26" customWidth="1"/>
    <col min="4" max="4" width="20.7109375" style="26" customWidth="1"/>
    <col min="5" max="5" width="16.140625" style="26" customWidth="1"/>
    <col min="6" max="6" width="25.8515625" style="27" customWidth="1"/>
    <col min="7" max="7" width="66.00390625" style="4" customWidth="1"/>
    <col min="8" max="16384" width="9.140625" style="5" customWidth="1"/>
  </cols>
  <sheetData>
    <row r="1" spans="3:6" ht="12.75">
      <c r="C1" s="90" t="s">
        <v>0</v>
      </c>
      <c r="D1" s="90"/>
      <c r="E1" s="90"/>
      <c r="F1" s="3"/>
    </row>
    <row r="2" spans="3:7" ht="12.75">
      <c r="C2" s="90" t="s">
        <v>1</v>
      </c>
      <c r="D2" s="90"/>
      <c r="E2" s="90"/>
      <c r="F2" s="3"/>
      <c r="G2" s="6"/>
    </row>
    <row r="3" spans="3:8" ht="12.75">
      <c r="C3" s="90" t="s">
        <v>39</v>
      </c>
      <c r="D3" s="90"/>
      <c r="E3" s="90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9" t="s">
        <v>100</v>
      </c>
      <c r="D5" s="89"/>
      <c r="E5" s="89"/>
      <c r="F5" s="89"/>
      <c r="G5" s="89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8" t="s">
        <v>3</v>
      </c>
      <c r="D8" s="28" t="s">
        <v>4</v>
      </c>
      <c r="E8" s="28" t="s">
        <v>5</v>
      </c>
      <c r="F8" s="28" t="s">
        <v>6</v>
      </c>
      <c r="G8" s="28" t="s">
        <v>7</v>
      </c>
    </row>
    <row r="9" spans="3:7" s="15" customFormat="1" ht="13.5" thickBot="1">
      <c r="C9" s="29" t="s">
        <v>40</v>
      </c>
      <c r="D9" s="81" t="s">
        <v>98</v>
      </c>
      <c r="E9" s="12">
        <v>19</v>
      </c>
      <c r="F9" s="31">
        <v>1539.65</v>
      </c>
      <c r="G9" s="32" t="s">
        <v>84</v>
      </c>
    </row>
    <row r="10" spans="3:7" s="15" customFormat="1" ht="12.75">
      <c r="C10" s="33"/>
      <c r="D10" s="11"/>
      <c r="E10" s="12"/>
      <c r="F10" s="35"/>
      <c r="G10" s="32"/>
    </row>
    <row r="11" spans="3:32" s="41" customFormat="1" ht="13.5" thickBot="1">
      <c r="C11" s="36" t="s">
        <v>41</v>
      </c>
      <c r="D11" s="37"/>
      <c r="E11" s="37"/>
      <c r="F11" s="38">
        <f>SUM(F9:F10)</f>
        <v>1539.65</v>
      </c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3:32" s="15" customFormat="1" ht="12.75">
      <c r="C12" s="42" t="s">
        <v>42</v>
      </c>
      <c r="D12" s="81" t="s">
        <v>98</v>
      </c>
      <c r="E12" s="12">
        <v>19</v>
      </c>
      <c r="F12" s="35">
        <v>70</v>
      </c>
      <c r="G12" s="43" t="s">
        <v>43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3:32" s="15" customFormat="1" ht="12.75">
      <c r="C13" s="42"/>
      <c r="D13" s="34"/>
      <c r="E13" s="34"/>
      <c r="F13" s="35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3:7" s="1" customFormat="1" ht="13.5" thickBot="1">
      <c r="C14" s="45" t="s">
        <v>44</v>
      </c>
      <c r="D14" s="46"/>
      <c r="E14" s="46"/>
      <c r="F14" s="47">
        <f>F12</f>
        <v>70</v>
      </c>
      <c r="G14" s="48"/>
    </row>
    <row r="15" spans="3:7" ht="13.5" thickBot="1">
      <c r="C15" s="49" t="s">
        <v>45</v>
      </c>
      <c r="D15" s="92" t="s">
        <v>98</v>
      </c>
      <c r="E15" s="94">
        <v>18</v>
      </c>
      <c r="F15" s="17">
        <v>924</v>
      </c>
      <c r="G15" s="50" t="s">
        <v>46</v>
      </c>
    </row>
    <row r="16" spans="3:7" ht="13.5" thickBot="1">
      <c r="C16" s="51"/>
      <c r="D16" s="92" t="s">
        <v>98</v>
      </c>
      <c r="E16" s="74">
        <v>19</v>
      </c>
      <c r="F16" s="93">
        <v>2853.28</v>
      </c>
      <c r="G16" s="50"/>
    </row>
    <row r="17" spans="3:7" ht="12.75">
      <c r="C17" s="79"/>
      <c r="D17" s="11"/>
      <c r="E17" s="12"/>
      <c r="F17" s="62"/>
      <c r="G17" s="50"/>
    </row>
    <row r="18" spans="3:7" s="1" customFormat="1" ht="13.5" thickBot="1">
      <c r="C18" s="36" t="s">
        <v>47</v>
      </c>
      <c r="D18" s="37"/>
      <c r="E18" s="37"/>
      <c r="F18" s="52">
        <f>SUM(F15:F16)</f>
        <v>3777.28</v>
      </c>
      <c r="G18" s="39"/>
    </row>
    <row r="19" spans="3:7" s="1" customFormat="1" ht="13.5" thickBot="1">
      <c r="C19" s="53"/>
      <c r="D19" s="46"/>
      <c r="E19" s="46"/>
      <c r="F19" s="47"/>
      <c r="G19" s="48"/>
    </row>
    <row r="20" spans="3:7" ht="13.5" thickBot="1">
      <c r="C20" s="49" t="s">
        <v>48</v>
      </c>
      <c r="D20" s="81" t="s">
        <v>98</v>
      </c>
      <c r="E20" s="12">
        <v>19</v>
      </c>
      <c r="F20" s="54">
        <v>471.62</v>
      </c>
      <c r="G20" s="50" t="s">
        <v>49</v>
      </c>
    </row>
    <row r="21" spans="3:7" ht="12.75">
      <c r="C21" s="42"/>
      <c r="D21" s="34"/>
      <c r="E21" s="34"/>
      <c r="F21" s="35"/>
      <c r="G21" s="50"/>
    </row>
    <row r="22" spans="3:7" s="1" customFormat="1" ht="13.5" thickBot="1">
      <c r="C22" s="36" t="s">
        <v>50</v>
      </c>
      <c r="D22" s="37"/>
      <c r="E22" s="37"/>
      <c r="F22" s="38">
        <f>SUM(F20:F21)</f>
        <v>471.62</v>
      </c>
      <c r="G22" s="55"/>
    </row>
    <row r="23" spans="3:7" s="15" customFormat="1" ht="12.75">
      <c r="C23" s="42" t="s">
        <v>51</v>
      </c>
      <c r="D23" s="81" t="s">
        <v>98</v>
      </c>
      <c r="E23" s="12">
        <v>19</v>
      </c>
      <c r="F23" s="35">
        <v>6250</v>
      </c>
      <c r="G23" s="56" t="s">
        <v>52</v>
      </c>
    </row>
    <row r="24" spans="3:7" s="1" customFormat="1" ht="12.75">
      <c r="C24" s="45"/>
      <c r="D24" s="46"/>
      <c r="E24" s="34"/>
      <c r="F24" s="35"/>
      <c r="G24" s="56"/>
    </row>
    <row r="25" spans="3:7" s="1" customFormat="1" ht="13.5" thickBot="1">
      <c r="C25" s="57" t="s">
        <v>53</v>
      </c>
      <c r="D25" s="58"/>
      <c r="E25" s="58"/>
      <c r="F25" s="59">
        <f>F23+F24</f>
        <v>6250</v>
      </c>
      <c r="G25" s="60"/>
    </row>
    <row r="26" spans="3:7" s="15" customFormat="1" ht="13.5" thickBot="1">
      <c r="C26" s="42" t="s">
        <v>54</v>
      </c>
      <c r="D26" s="11"/>
      <c r="E26" s="12"/>
      <c r="F26" s="76"/>
      <c r="G26" s="87" t="s">
        <v>95</v>
      </c>
    </row>
    <row r="27" spans="3:7" s="1" customFormat="1" ht="12.75">
      <c r="C27" s="45"/>
      <c r="D27" s="11"/>
      <c r="E27" s="12"/>
      <c r="F27" s="31"/>
      <c r="G27" s="56"/>
    </row>
    <row r="28" spans="3:7" s="1" customFormat="1" ht="13.5" thickBot="1">
      <c r="C28" s="45" t="s">
        <v>55</v>
      </c>
      <c r="D28" s="46"/>
      <c r="E28" s="46"/>
      <c r="F28" s="47">
        <f>F26+F27</f>
        <v>0</v>
      </c>
      <c r="G28" s="60"/>
    </row>
    <row r="29" spans="3:7" s="15" customFormat="1" ht="13.5" thickBot="1">
      <c r="C29" s="49" t="s">
        <v>56</v>
      </c>
      <c r="D29" s="81" t="s">
        <v>98</v>
      </c>
      <c r="E29" s="12">
        <v>19</v>
      </c>
      <c r="F29" s="13">
        <v>977.98</v>
      </c>
      <c r="G29" s="32" t="s">
        <v>76</v>
      </c>
    </row>
    <row r="30" spans="3:7" s="15" customFormat="1" ht="12.75">
      <c r="C30" s="61"/>
      <c r="D30" s="11"/>
      <c r="E30" s="12"/>
      <c r="F30" s="62"/>
      <c r="G30" s="32"/>
    </row>
    <row r="31" spans="3:7" s="1" customFormat="1" ht="13.5" thickBot="1">
      <c r="C31" s="36" t="s">
        <v>57</v>
      </c>
      <c r="D31" s="37"/>
      <c r="E31" s="37"/>
      <c r="F31" s="20">
        <f>SUM(F29:F30)</f>
        <v>977.98</v>
      </c>
      <c r="G31" s="39"/>
    </row>
    <row r="32" spans="3:7" s="1" customFormat="1" ht="13.5" thickBot="1">
      <c r="C32" s="49" t="s">
        <v>58</v>
      </c>
      <c r="D32" s="81" t="s">
        <v>98</v>
      </c>
      <c r="E32" s="95">
        <v>13</v>
      </c>
      <c r="F32" s="78">
        <v>267.62</v>
      </c>
      <c r="G32" s="32" t="s">
        <v>59</v>
      </c>
    </row>
    <row r="33" spans="4:7" s="15" customFormat="1" ht="13.5" thickBot="1">
      <c r="D33" s="81" t="s">
        <v>98</v>
      </c>
      <c r="E33" s="12">
        <v>19</v>
      </c>
      <c r="F33" s="86">
        <v>11429.85</v>
      </c>
      <c r="G33" s="32" t="s">
        <v>59</v>
      </c>
    </row>
    <row r="34" spans="3:7" s="15" customFormat="1" ht="13.5" thickBot="1">
      <c r="C34" s="73"/>
      <c r="D34" s="81" t="s">
        <v>98</v>
      </c>
      <c r="E34" s="12">
        <v>20</v>
      </c>
      <c r="F34" s="76">
        <v>1300</v>
      </c>
      <c r="G34" s="32" t="s">
        <v>59</v>
      </c>
    </row>
    <row r="35" spans="3:7" s="15" customFormat="1" ht="12.75">
      <c r="C35" s="42"/>
      <c r="G35" s="32"/>
    </row>
    <row r="36" spans="3:7" s="1" customFormat="1" ht="13.5" thickBot="1">
      <c r="C36" s="36" t="s">
        <v>60</v>
      </c>
      <c r="D36" s="9"/>
      <c r="E36" s="9"/>
      <c r="F36" s="20">
        <f>F32+F33+F34</f>
        <v>12997.470000000001</v>
      </c>
      <c r="G36" s="55"/>
    </row>
    <row r="37" spans="3:7" s="40" customFormat="1" ht="12.75">
      <c r="C37" s="63" t="s">
        <v>61</v>
      </c>
      <c r="D37" s="19"/>
      <c r="E37" s="19"/>
      <c r="F37" s="19"/>
      <c r="G37" s="64" t="s">
        <v>81</v>
      </c>
    </row>
    <row r="38" spans="3:31" ht="12.75">
      <c r="C38" s="5"/>
      <c r="D38" s="92"/>
      <c r="E38" s="74"/>
      <c r="F38" s="65">
        <v>0</v>
      </c>
      <c r="G38" s="64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3:31" s="1" customFormat="1" ht="12.75">
      <c r="C39" s="67" t="s">
        <v>62</v>
      </c>
      <c r="D39" s="9"/>
      <c r="E39" s="9"/>
      <c r="F39" s="20">
        <v>0</v>
      </c>
      <c r="G39" s="68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3:31" s="1" customFormat="1" ht="12.75">
      <c r="C40" s="45"/>
      <c r="D40" s="81" t="s">
        <v>98</v>
      </c>
      <c r="E40" s="12">
        <v>19</v>
      </c>
      <c r="F40" s="13">
        <v>7185</v>
      </c>
      <c r="G40" s="88" t="s">
        <v>99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3:31" s="1" customFormat="1" ht="12.75">
      <c r="C41" s="42" t="s">
        <v>89</v>
      </c>
      <c r="D41" s="81" t="s">
        <v>98</v>
      </c>
      <c r="E41" s="82">
        <v>24</v>
      </c>
      <c r="F41" s="35">
        <v>2629.59</v>
      </c>
      <c r="G41" s="88" t="s">
        <v>91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3:31" s="1" customFormat="1" ht="13.5" thickBot="1">
      <c r="C42" s="84" t="s">
        <v>90</v>
      </c>
      <c r="D42" s="9"/>
      <c r="E42" s="9"/>
      <c r="F42" s="85">
        <f>F40+F41</f>
        <v>9814.59</v>
      </c>
      <c r="G42" s="83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3:31" s="15" customFormat="1" ht="13.5" thickBot="1">
      <c r="C43" s="49" t="s">
        <v>63</v>
      </c>
      <c r="D43" s="81"/>
      <c r="E43" s="12"/>
      <c r="F43" s="21"/>
      <c r="G43" s="32" t="s">
        <v>64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4:31" s="15" customFormat="1" ht="13.5" thickBot="1">
      <c r="D44" s="34"/>
      <c r="E44" s="34"/>
      <c r="G44" s="32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3:31" s="15" customFormat="1" ht="13.5" thickBot="1">
      <c r="C45" s="42"/>
      <c r="D45" s="34"/>
      <c r="E45" s="34"/>
      <c r="F45" s="35"/>
      <c r="G45" s="32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3:31" s="1" customFormat="1" ht="13.5" thickBot="1">
      <c r="C46" s="36" t="s">
        <v>65</v>
      </c>
      <c r="D46" s="19"/>
      <c r="E46" s="19"/>
      <c r="F46" s="38">
        <f>SUM(F43:F45)</f>
        <v>0</v>
      </c>
      <c r="G46" s="32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3:31" s="15" customFormat="1" ht="12.75">
      <c r="C47" s="42" t="s">
        <v>77</v>
      </c>
      <c r="D47" s="81" t="s">
        <v>98</v>
      </c>
      <c r="E47" s="12">
        <v>19</v>
      </c>
      <c r="F47" s="35">
        <v>468</v>
      </c>
      <c r="G47" s="56" t="s">
        <v>80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3:31" s="1" customFormat="1" ht="12.75">
      <c r="C48" s="53"/>
      <c r="D48" s="46"/>
      <c r="E48" s="46"/>
      <c r="F48" s="35"/>
      <c r="G48" s="56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3:31" s="41" customFormat="1" ht="13.5" thickBot="1">
      <c r="C49" s="36" t="s">
        <v>78</v>
      </c>
      <c r="D49" s="37"/>
      <c r="E49" s="37"/>
      <c r="F49" s="38">
        <f>SUM(F47:F48)</f>
        <v>468</v>
      </c>
      <c r="G49" s="55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3:7" s="44" customFormat="1" ht="12.75">
      <c r="C50" s="42" t="s">
        <v>79</v>
      </c>
      <c r="D50" s="81"/>
      <c r="E50" s="12"/>
      <c r="F50" s="35"/>
      <c r="G50" s="56" t="s">
        <v>96</v>
      </c>
    </row>
    <row r="51" spans="3:7" s="44" customFormat="1" ht="12.75">
      <c r="C51" s="53"/>
      <c r="D51" s="46"/>
      <c r="E51" s="46"/>
      <c r="F51" s="35"/>
      <c r="G51" s="56"/>
    </row>
    <row r="52" spans="3:37" s="41" customFormat="1" ht="13.5" thickBot="1">
      <c r="C52" s="36" t="s">
        <v>66</v>
      </c>
      <c r="D52" s="37"/>
      <c r="E52" s="37"/>
      <c r="F52" s="38">
        <f>SUM(F50:F51)</f>
        <v>0</v>
      </c>
      <c r="G52" s="5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3:7" s="40" customFormat="1" ht="12.75">
      <c r="C53" s="42" t="s">
        <v>67</v>
      </c>
      <c r="D53" s="81" t="s">
        <v>98</v>
      </c>
      <c r="E53" s="12">
        <v>5</v>
      </c>
      <c r="F53" s="35">
        <v>2291</v>
      </c>
      <c r="G53" s="56" t="s">
        <v>75</v>
      </c>
    </row>
    <row r="54" spans="4:31" s="15" customFormat="1" ht="12.75">
      <c r="D54" s="34"/>
      <c r="E54" s="34"/>
      <c r="F54" s="35"/>
      <c r="G54" s="56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3:31" s="41" customFormat="1" ht="13.5" thickBot="1">
      <c r="C55" s="36" t="s">
        <v>68</v>
      </c>
      <c r="D55" s="37"/>
      <c r="E55" s="37"/>
      <c r="F55" s="38">
        <f>SUM(F53:F54)</f>
        <v>2291</v>
      </c>
      <c r="G55" s="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3:31" s="15" customFormat="1" ht="12.75">
      <c r="C56" s="42" t="s">
        <v>69</v>
      </c>
      <c r="D56" s="81" t="s">
        <v>98</v>
      </c>
      <c r="E56" s="12">
        <v>19</v>
      </c>
      <c r="F56" s="35">
        <v>631.59</v>
      </c>
      <c r="G56" s="32" t="s">
        <v>70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3:31" s="1" customFormat="1" ht="13.5" thickBot="1">
      <c r="C57" s="45" t="s">
        <v>71</v>
      </c>
      <c r="D57" s="46"/>
      <c r="E57" s="46"/>
      <c r="F57" s="47">
        <v>631.59</v>
      </c>
      <c r="G57" s="6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3:31" s="15" customFormat="1" ht="13.5" thickBot="1">
      <c r="C58" s="49" t="s">
        <v>72</v>
      </c>
      <c r="D58" s="30"/>
      <c r="E58" s="30"/>
      <c r="F58" s="31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3:31" s="15" customFormat="1" ht="12.75">
      <c r="C59" s="42"/>
      <c r="D59" s="34"/>
      <c r="E59" s="34"/>
      <c r="F59" s="35"/>
      <c r="G59" s="32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</row>
    <row r="60" spans="3:7" s="1" customFormat="1" ht="13.5" thickBot="1">
      <c r="C60" s="36" t="s">
        <v>73</v>
      </c>
      <c r="D60" s="37"/>
      <c r="E60" s="37"/>
      <c r="F60" s="38">
        <f>SUM(F58:F59)</f>
        <v>0</v>
      </c>
      <c r="G60" s="55"/>
    </row>
    <row r="61" spans="3:7" s="15" customFormat="1" ht="27.75" customHeight="1" thickBot="1">
      <c r="C61" s="69" t="s">
        <v>74</v>
      </c>
      <c r="D61" s="70"/>
      <c r="E61" s="70"/>
      <c r="F61" s="71">
        <f>F11+F14+F18+F22+F31+F25+F36+F39+F42+F46+F49+F60+F39+F52+F55+F57</f>
        <v>39289.17999999999</v>
      </c>
      <c r="G61" s="72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2020-01-07T08:12:35Z</dcterms:modified>
  <cp:category/>
  <cp:version/>
  <cp:contentType/>
  <cp:contentStatus/>
</cp:coreProperties>
</file>